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ЯковлеваДВ\Downloads\"/>
    </mc:Choice>
  </mc:AlternateContent>
  <xr:revisionPtr revIDLastSave="0" documentId="13_ncr:1_{C0E3286B-D4F0-41E4-943C-E890A0EB6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3" r:id="rId2"/>
  </sheets>
  <definedNames>
    <definedName name="_xlnm._FilterDatabase" localSheetId="0" hidden="1">Лист1!$A$11:$X$71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 s="1"/>
  <c r="W70" i="1" s="1"/>
  <c r="F69" i="1"/>
  <c r="G69" i="1" s="1"/>
  <c r="W69" i="1" s="1"/>
  <c r="A69" i="1"/>
  <c r="A70" i="1" s="1"/>
  <c r="F68" i="1"/>
  <c r="G68" i="1" s="1"/>
  <c r="W68" i="1" s="1"/>
  <c r="F67" i="1"/>
  <c r="G67" i="1" s="1"/>
  <c r="W67" i="1" s="1"/>
  <c r="F66" i="1"/>
  <c r="G66" i="1" s="1"/>
  <c r="W66" i="1" s="1"/>
  <c r="A66" i="1"/>
  <c r="A67" i="1" s="1"/>
  <c r="F65" i="1"/>
  <c r="G65" i="1" s="1"/>
  <c r="W65" i="1" s="1"/>
  <c r="F64" i="1"/>
  <c r="G64" i="1" s="1"/>
  <c r="W64" i="1" s="1"/>
  <c r="F63" i="1"/>
  <c r="G63" i="1" s="1"/>
  <c r="W63" i="1" s="1"/>
  <c r="F62" i="1"/>
  <c r="G62" i="1" s="1"/>
  <c r="W62" i="1" s="1"/>
  <c r="A62" i="1"/>
  <c r="A63" i="1" s="1"/>
  <c r="F61" i="1"/>
  <c r="G61" i="1" s="1"/>
  <c r="W61" i="1" s="1"/>
  <c r="F60" i="1"/>
  <c r="G60" i="1" s="1"/>
  <c r="W60" i="1" s="1"/>
  <c r="F59" i="1"/>
  <c r="G59" i="1" s="1"/>
  <c r="W59" i="1" s="1"/>
  <c r="F58" i="1"/>
  <c r="G58" i="1" s="1"/>
  <c r="W58" i="1" s="1"/>
  <c r="F57" i="1"/>
  <c r="G57" i="1" s="1"/>
  <c r="W57" i="1" s="1"/>
  <c r="F56" i="1"/>
  <c r="G56" i="1" s="1"/>
  <c r="W56" i="1" s="1"/>
  <c r="A56" i="1"/>
  <c r="A57" i="1" s="1"/>
  <c r="A58" i="1" s="1"/>
  <c r="A59" i="1" s="1"/>
  <c r="G55" i="1"/>
  <c r="W55" i="1" s="1"/>
  <c r="F55" i="1"/>
  <c r="A55" i="1"/>
  <c r="F54" i="1"/>
  <c r="G54" i="1" s="1"/>
  <c r="W54" i="1" s="1"/>
  <c r="F53" i="1"/>
  <c r="G53" i="1" s="1"/>
  <c r="W53" i="1" s="1"/>
  <c r="G52" i="1"/>
  <c r="W52" i="1" s="1"/>
  <c r="F52" i="1"/>
  <c r="F51" i="1"/>
  <c r="G51" i="1" s="1"/>
  <c r="W51" i="1" s="1"/>
  <c r="G50" i="1"/>
  <c r="W50" i="1" s="1"/>
  <c r="F50" i="1"/>
  <c r="A50" i="1"/>
  <c r="A51" i="1" s="1"/>
  <c r="A52" i="1" s="1"/>
  <c r="A53" i="1" s="1"/>
  <c r="F49" i="1"/>
  <c r="G49" i="1" s="1"/>
  <c r="W49" i="1" s="1"/>
  <c r="F48" i="1"/>
  <c r="G48" i="1" s="1"/>
  <c r="W48" i="1" s="1"/>
  <c r="F47" i="1"/>
  <c r="G47" i="1" s="1"/>
  <c r="W47" i="1" s="1"/>
  <c r="F46" i="1"/>
  <c r="G46" i="1" s="1"/>
  <c r="W46" i="1" s="1"/>
  <c r="F45" i="1"/>
  <c r="G45" i="1" s="1"/>
  <c r="W45" i="1" s="1"/>
  <c r="A45" i="1"/>
  <c r="A46" i="1" s="1"/>
  <c r="A47" i="1" s="1"/>
  <c r="A48" i="1" s="1"/>
  <c r="F44" i="1"/>
  <c r="G44" i="1" s="1"/>
  <c r="W44" i="1" s="1"/>
  <c r="F43" i="1"/>
  <c r="G43" i="1" s="1"/>
  <c r="W43" i="1" s="1"/>
  <c r="F42" i="1"/>
  <c r="G42" i="1" s="1"/>
  <c r="W42" i="1" s="1"/>
  <c r="G41" i="1"/>
  <c r="W41" i="1" s="1"/>
  <c r="F41" i="1"/>
  <c r="A41" i="1"/>
  <c r="F40" i="1"/>
  <c r="G40" i="1" s="1"/>
  <c r="W40" i="1" s="1"/>
  <c r="F39" i="1"/>
  <c r="G39" i="1" s="1"/>
  <c r="W39" i="1" s="1"/>
  <c r="F38" i="1"/>
  <c r="G38" i="1" s="1"/>
  <c r="W38" i="1" s="1"/>
  <c r="A38" i="1"/>
  <c r="A39" i="1" s="1"/>
  <c r="F37" i="1"/>
  <c r="G37" i="1" s="1"/>
  <c r="W37" i="1" s="1"/>
  <c r="F36" i="1"/>
  <c r="G36" i="1" s="1"/>
  <c r="W36" i="1" s="1"/>
  <c r="F35" i="1"/>
  <c r="G35" i="1" s="1"/>
  <c r="W35" i="1" s="1"/>
  <c r="A35" i="1"/>
  <c r="F34" i="1"/>
  <c r="G34" i="1" s="1"/>
  <c r="W34" i="1" s="1"/>
  <c r="F33" i="1"/>
  <c r="G33" i="1" s="1"/>
  <c r="W33" i="1" s="1"/>
  <c r="A33" i="1"/>
  <c r="F32" i="1"/>
  <c r="G32" i="1" s="1"/>
  <c r="W32" i="1" s="1"/>
  <c r="F31" i="1"/>
  <c r="G31" i="1" s="1"/>
  <c r="W31" i="1" s="1"/>
  <c r="A31" i="1"/>
  <c r="F30" i="1"/>
  <c r="G30" i="1" s="1"/>
  <c r="W30" i="1" s="1"/>
  <c r="A30" i="1"/>
  <c r="F29" i="1"/>
  <c r="G29" i="1" s="1"/>
  <c r="W29" i="1" s="1"/>
  <c r="F28" i="1"/>
  <c r="G28" i="1" s="1"/>
  <c r="W28" i="1" s="1"/>
  <c r="F27" i="1"/>
  <c r="G27" i="1" s="1"/>
  <c r="W27" i="1" s="1"/>
  <c r="A27" i="1"/>
  <c r="A28" i="1" s="1"/>
  <c r="F26" i="1"/>
  <c r="G26" i="1" s="1"/>
  <c r="W26" i="1" s="1"/>
  <c r="F25" i="1"/>
  <c r="G25" i="1" s="1"/>
  <c r="W25" i="1" s="1"/>
  <c r="F24" i="1"/>
  <c r="G24" i="1" s="1"/>
  <c r="W24" i="1" s="1"/>
  <c r="F23" i="1"/>
  <c r="G23" i="1" s="1"/>
  <c r="W23" i="1" s="1"/>
  <c r="F22" i="1"/>
  <c r="G22" i="1" s="1"/>
  <c r="W22" i="1" s="1"/>
  <c r="G21" i="1"/>
  <c r="W21" i="1" s="1"/>
  <c r="F21" i="1"/>
  <c r="F20" i="1"/>
  <c r="G20" i="1" s="1"/>
  <c r="W20" i="1" s="1"/>
  <c r="F19" i="1"/>
  <c r="G19" i="1" s="1"/>
  <c r="W19" i="1" s="1"/>
  <c r="F18" i="1"/>
  <c r="G18" i="1" s="1"/>
  <c r="W18" i="1" s="1"/>
  <c r="F17" i="1"/>
  <c r="G17" i="1" s="1"/>
  <c r="W17" i="1" s="1"/>
  <c r="F16" i="1"/>
  <c r="G16" i="1" s="1"/>
  <c r="W16" i="1" s="1"/>
  <c r="A16" i="1"/>
  <c r="G15" i="1"/>
  <c r="W15" i="1" s="1"/>
  <c r="F15" i="1"/>
  <c r="F14" i="1"/>
  <c r="G14" i="1" s="1"/>
  <c r="W14" i="1" s="1"/>
  <c r="F13" i="1"/>
  <c r="G13" i="1" s="1"/>
  <c r="W13" i="1" s="1"/>
  <c r="A13" i="1"/>
  <c r="A14" i="1" s="1"/>
  <c r="F12" i="1"/>
  <c r="G12" i="1" s="1"/>
  <c r="W12" i="1" s="1"/>
  <c r="G11" i="1"/>
  <c r="W11" i="1" s="1"/>
  <c r="F11" i="1"/>
  <c r="F10" i="1"/>
  <c r="G10" i="1" s="1"/>
  <c r="W10" i="1" s="1"/>
  <c r="A10" i="1"/>
  <c r="A11" i="1" s="1"/>
  <c r="W71" i="1"/>
  <c r="F2" i="3"/>
  <c r="F3" i="3"/>
  <c r="F4" i="3"/>
  <c r="F5" i="3"/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F61" i="3"/>
  <c r="F57" i="3"/>
  <c r="F53" i="3"/>
  <c r="F49" i="3"/>
  <c r="F45" i="3"/>
  <c r="F41" i="3"/>
  <c r="F37" i="3"/>
  <c r="F33" i="3"/>
  <c r="F29" i="3"/>
  <c r="F25" i="3"/>
  <c r="F21" i="3"/>
  <c r="F20" i="3"/>
  <c r="F16" i="3"/>
  <c r="F12" i="3"/>
  <c r="F8" i="3"/>
  <c r="F60" i="3"/>
  <c r="F56" i="3"/>
  <c r="F52" i="3"/>
  <c r="F48" i="3"/>
  <c r="F44" i="3"/>
  <c r="F40" i="3"/>
  <c r="F36" i="3"/>
  <c r="F32" i="3"/>
  <c r="F28" i="3"/>
  <c r="F24" i="3"/>
  <c r="F19" i="3"/>
  <c r="F15" i="3"/>
  <c r="F11" i="3"/>
  <c r="F7" i="3"/>
  <c r="F59" i="3"/>
  <c r="F55" i="3"/>
  <c r="F51" i="3"/>
  <c r="F47" i="3"/>
  <c r="F43" i="3"/>
  <c r="F39" i="3"/>
  <c r="F35" i="3"/>
  <c r="F31" i="3"/>
  <c r="F27" i="3"/>
  <c r="F23" i="3"/>
  <c r="F18" i="3"/>
  <c r="F14" i="3"/>
  <c r="F10" i="3"/>
  <c r="F6" i="3"/>
  <c r="F58" i="3"/>
  <c r="F54" i="3"/>
  <c r="F50" i="3"/>
  <c r="F46" i="3"/>
  <c r="F42" i="3"/>
  <c r="F38" i="3"/>
  <c r="F34" i="3"/>
  <c r="F30" i="3"/>
  <c r="F26" i="3"/>
  <c r="F22" i="3"/>
  <c r="F17" i="3"/>
  <c r="F13" i="3"/>
  <c r="F9" i="3"/>
  <c r="F1" i="3"/>
  <c r="G1" i="3" l="1"/>
  <c r="T1" i="3" s="1"/>
  <c r="G5" i="3"/>
  <c r="T5" i="3" s="1"/>
  <c r="G9" i="3"/>
  <c r="T9" i="3" s="1"/>
  <c r="G13" i="3"/>
  <c r="T13" i="3" s="1"/>
  <c r="G17" i="3"/>
  <c r="T17" i="3" s="1"/>
  <c r="G22" i="3"/>
  <c r="T22" i="3" s="1"/>
  <c r="G26" i="3"/>
  <c r="T26" i="3" s="1"/>
  <c r="G30" i="3"/>
  <c r="T30" i="3" s="1"/>
  <c r="G34" i="3"/>
  <c r="T34" i="3" s="1"/>
  <c r="G38" i="3"/>
  <c r="T38" i="3" s="1"/>
  <c r="G42" i="3"/>
  <c r="T42" i="3" s="1"/>
  <c r="G46" i="3"/>
  <c r="T46" i="3" s="1"/>
  <c r="G50" i="3"/>
  <c r="T50" i="3" s="1"/>
  <c r="G54" i="3"/>
  <c r="T54" i="3" s="1"/>
  <c r="G58" i="3"/>
  <c r="T58" i="3" s="1"/>
  <c r="G2" i="3"/>
  <c r="T2" i="3" s="1"/>
  <c r="G6" i="3"/>
  <c r="T6" i="3" s="1"/>
  <c r="G10" i="3"/>
  <c r="T10" i="3" s="1"/>
  <c r="G14" i="3"/>
  <c r="T14" i="3" s="1"/>
  <c r="G18" i="3"/>
  <c r="T18" i="3" s="1"/>
  <c r="G23" i="3"/>
  <c r="T23" i="3" s="1"/>
  <c r="G27" i="3"/>
  <c r="T27" i="3" s="1"/>
  <c r="G31" i="3"/>
  <c r="T31" i="3" s="1"/>
  <c r="G35" i="3"/>
  <c r="T35" i="3" s="1"/>
  <c r="G39" i="3"/>
  <c r="T39" i="3" s="1"/>
  <c r="G43" i="3"/>
  <c r="T43" i="3" s="1"/>
  <c r="G47" i="3"/>
  <c r="T47" i="3" s="1"/>
  <c r="G51" i="3"/>
  <c r="T51" i="3" s="1"/>
  <c r="G55" i="3"/>
  <c r="T55" i="3" s="1"/>
  <c r="G59" i="3"/>
  <c r="T59" i="3" s="1"/>
  <c r="G3" i="3"/>
  <c r="T3" i="3" s="1"/>
  <c r="G7" i="3"/>
  <c r="T7" i="3" s="1"/>
  <c r="G11" i="3"/>
  <c r="T11" i="3" s="1"/>
  <c r="G15" i="3"/>
  <c r="T15" i="3" s="1"/>
  <c r="G19" i="3"/>
  <c r="T19" i="3" s="1"/>
  <c r="G24" i="3"/>
  <c r="T24" i="3" s="1"/>
  <c r="G28" i="3"/>
  <c r="T28" i="3" s="1"/>
  <c r="G32" i="3"/>
  <c r="T32" i="3" s="1"/>
  <c r="G36" i="3"/>
  <c r="T36" i="3" s="1"/>
  <c r="G40" i="3"/>
  <c r="T40" i="3" s="1"/>
  <c r="G44" i="3"/>
  <c r="T44" i="3" s="1"/>
  <c r="G48" i="3"/>
  <c r="T48" i="3" s="1"/>
  <c r="G52" i="3"/>
  <c r="T52" i="3" s="1"/>
  <c r="G56" i="3"/>
  <c r="T56" i="3" s="1"/>
  <c r="G60" i="3"/>
  <c r="T60" i="3" s="1"/>
  <c r="G4" i="3"/>
  <c r="T4" i="3" s="1"/>
  <c r="G8" i="3"/>
  <c r="T8" i="3" s="1"/>
  <c r="G12" i="3"/>
  <c r="T12" i="3" s="1"/>
  <c r="G16" i="3"/>
  <c r="T16" i="3" s="1"/>
  <c r="G20" i="3"/>
  <c r="T20" i="3" s="1"/>
  <c r="G21" i="3"/>
  <c r="T21" i="3" s="1"/>
  <c r="G25" i="3"/>
  <c r="T25" i="3" s="1"/>
  <c r="G29" i="3"/>
  <c r="T29" i="3" s="1"/>
  <c r="G33" i="3"/>
  <c r="T33" i="3" s="1"/>
  <c r="G37" i="3"/>
  <c r="T37" i="3" s="1"/>
  <c r="G41" i="3"/>
  <c r="T41" i="3" s="1"/>
  <c r="G45" i="3"/>
  <c r="T45" i="3" s="1"/>
  <c r="G49" i="3"/>
  <c r="T49" i="3" s="1"/>
  <c r="G53" i="3"/>
  <c r="T53" i="3" s="1"/>
  <c r="G57" i="3"/>
  <c r="T57" i="3" s="1"/>
  <c r="G61" i="3"/>
  <c r="T61" i="3" s="1"/>
</calcChain>
</file>

<file path=xl/sharedStrings.xml><?xml version="1.0" encoding="utf-8"?>
<sst xmlns="http://schemas.openxmlformats.org/spreadsheetml/2006/main" count="175" uniqueCount="108">
  <si>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</si>
  <si>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</si>
  <si>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</si>
  <si>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</si>
  <si>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</si>
  <si>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</si>
  <si>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</si>
  <si>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</si>
  <si>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</si>
  <si>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</si>
  <si>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</si>
  <si>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</si>
  <si>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</si>
  <si>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</si>
  <si>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</si>
  <si>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</si>
  <si>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</si>
  <si>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</si>
  <si>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</si>
  <si>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</si>
  <si>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</si>
  <si>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</si>
  <si>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</si>
  <si>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</si>
  <si>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</si>
  <si>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</si>
  <si>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</si>
  <si>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</si>
  <si>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</si>
  <si>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</si>
  <si>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</si>
  <si>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</si>
  <si>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</si>
  <si>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</si>
  <si>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</si>
  <si>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</si>
  <si>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</si>
  <si>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</si>
  <si>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</si>
  <si>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</si>
  <si>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</si>
  <si>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</si>
  <si>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</si>
  <si>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</si>
  <si>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</si>
  <si>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</si>
  <si>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</si>
  <si>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</si>
  <si>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</si>
  <si>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</si>
  <si>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</si>
  <si>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</si>
  <si>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</si>
  <si>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</si>
  <si>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</si>
  <si>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</si>
  <si>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</si>
  <si>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</si>
  <si>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</si>
  <si>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</si>
  <si>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</si>
  <si>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</si>
  <si>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</si>
  <si>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</si>
  <si>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</si>
  <si>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</si>
  <si>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</si>
  <si>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</si>
  <si>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</si>
  <si>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Сетевая акция "Помоги пойти учиться"</t>
  </si>
  <si>
    <t>Сетевая акция "Пока тепло"</t>
  </si>
  <si>
    <t>Сетевая акция "Теплый подарок"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</si>
  <si>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</si>
  <si>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</si>
  <si>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Публикации новостей по добровольчеству на Добро. Журнал</t>
  </si>
  <si>
    <t>1 публикация - 10 баллов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</si>
  <si>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</si>
  <si>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</si>
  <si>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</si>
  <si>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100 % соответствия плану - 100 баллов;
99-70 %  соответствия - 70 баллов;
69-40 % соответствия - 40 баллов;
39-10 % соответствия - 10 баллов;
9-0 % соответствия - 0 баллов</t>
  </si>
  <si>
    <t>30 баллов</t>
  </si>
  <si>
    <t xml:space="preserve">Численность населения в возрасте от 14 до 35 лет </t>
  </si>
  <si>
    <t xml:space="preserve">% от вовлеченных в волонтерскую деятельность </t>
  </si>
  <si>
    <t xml:space="preserve">Количество участников вовлеченных в волонтерскую деятельность </t>
  </si>
  <si>
    <t>Проведение - 20 баллов
(оценка по итогам года)</t>
  </si>
  <si>
    <t>Проведение финального мероприятия (информация подается через ЭСО)</t>
  </si>
  <si>
    <t>Университет Добра</t>
  </si>
  <si>
    <t>Наличие центра общественного развития "Добро.Центр" на базе молодежного центра</t>
  </si>
  <si>
    <t xml:space="preserve">30 баллов (оценка по итогам года) </t>
  </si>
  <si>
    <t>Участие в акциях федерального штаба #МЫВМЕСТЕ</t>
  </si>
  <si>
    <t xml:space="preserve">1 мероприятие - 10 блаллов </t>
  </si>
  <si>
    <t>Фестиваль дарения</t>
  </si>
  <si>
    <t>Наименование раздела</t>
  </si>
  <si>
    <t>Наименование флагманской программы / инфраструктурного проекта</t>
  </si>
  <si>
    <t>1. РЕАЛИЗАЦИЯ ФЛАГМАНСКИХ ПРОГРАММ МОЛОДЕЖНОЙ ПОЛИТИКИ КРАСНОЯРСКОГО КРАЯ</t>
  </si>
  <si>
    <t>ФП "Мы вместе"</t>
  </si>
  <si>
    <t>Подпись лица, ответственного за составление рейтинга</t>
  </si>
  <si>
    <t>Н. С. Аникина</t>
  </si>
  <si>
    <t>А. С. Кузнецова</t>
  </si>
  <si>
    <t>ФИО, должность, контактный телефон и e-mail лица, ответственного за составление рейтинга</t>
  </si>
  <si>
    <t>Аникина Наталья Сергеевна, руководитель ресурсного центра по развитию добровольчества, 8-929-355-47-98, anikina.n@kcpoi.ru</t>
  </si>
  <si>
    <t>Период, за который составлен рейтинг</t>
  </si>
  <si>
    <t>Подпись исполнительного директора АНО "КЦПРОИ"</t>
  </si>
  <si>
    <t>Предоставление куратору ФП "Мы вместе" отчета о реализации федеральной рекламной кампании</t>
  </si>
  <si>
    <t>3 квартал 2023г.</t>
  </si>
  <si>
    <t>Соответствие мероприятий, подаваемых через ЭСО, плану мероприятий, направленного куратору ФП "Мы вместе"</t>
  </si>
  <si>
    <t>Наличие реестра волонтеров, принявших участие в мероприятиях по напрвалению добровольчество в 2023 году, направленного куратору ФП "Мы вместе"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</si>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</sst>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/>
    <xf numFmtId="0" fontId="2" fillId="0" borderId="0" xfId="0" applyNumberFormat="1" applyFont="1" applyFill="1" applyAlignment="1">
      <alignment vertical="center" wrapText="1"/>
    </xf>
    <xf numFmtId="0" fontId="1" fillId="0" borderId="0" xfId="0" applyNumberFormat="1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  <protection hidden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top" wrapText="1"/>
    </xf>
    <xf numFmtId="0" fontId="5" fillId="5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vertical="center" wrapText="1"/>
    </xf>
    <xf numFmtId="0" fontId="5" fillId="5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hidden="1"/>
    </xf>
    <xf numFmtId="49" fontId="2" fillId="0" borderId="1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top" wrapText="1"/>
    </xf>
    <xf numFmtId="0" fontId="5" fillId="5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FF0000"/>
      <rgbColor rgb="000000FF"/>
      <rgbColor rgb="00FFFFFF"/>
      <rgbColor rgb="00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048"/>
  <sheetViews>
    <sheetView showGridLines="0" tabSelected="1" zoomScale="80" zoomScaleNormal="80" workbookViewId="0">
      <selection activeCell="X75" sqref="A1:X75"/>
    </sheetView>
  </sheetViews>
  <sheetFormatPr defaultColWidth="8.7109375" defaultRowHeight="12.75" x14ac:dyDescent="0.25"/>
  <cols>
    <col min="1" max="1" width="5.7109375" style="8" customWidth="1"/>
    <col min="2" max="2" width="22.7109375" style="1" customWidth="1"/>
    <col min="3" max="3" width="16.28515625" style="9" customWidth="1"/>
    <col min="4" max="4" width="8.5703125" style="9" hidden="1" customWidth="1"/>
    <col min="5" max="5" width="13.140625" style="10" customWidth="1"/>
    <col min="6" max="6" width="17.85546875" style="9" hidden="1" customWidth="1"/>
    <col min="7" max="7" width="10.85546875" style="9" customWidth="1"/>
    <col min="8" max="8" width="13.85546875" style="9" customWidth="1"/>
    <col min="9" max="9" width="12.5703125" style="1" customWidth="1"/>
    <col min="10" max="11" width="12.28515625" style="9" customWidth="1"/>
    <col min="12" max="12" width="9.42578125" style="9" customWidth="1"/>
    <col min="13" max="13" width="11.5703125" style="9" customWidth="1"/>
    <col min="14" max="14" width="11" style="9" customWidth="1"/>
    <col min="15" max="15" width="9.7109375" style="9" customWidth="1"/>
    <col min="16" max="16" width="10.28515625" style="9" customWidth="1"/>
    <col min="17" max="17" width="16.28515625" style="9" customWidth="1"/>
    <col min="18" max="18" width="12.7109375" style="9" customWidth="1"/>
    <col min="19" max="19" width="15.42578125" style="9" customWidth="1"/>
    <col min="20" max="20" width="12.42578125" style="9" customWidth="1"/>
    <col min="21" max="21" width="14.7109375" style="9" customWidth="1"/>
    <col min="22" max="22" width="15.28515625" style="9" customWidth="1"/>
    <col min="23" max="23" width="11.42578125" style="9" customWidth="1"/>
    <col min="24" max="24" width="8.5703125" style="9" customWidth="1"/>
    <col min="25" max="16384" width="8.7109375" style="1"/>
  </cols>
  <sheetData>
    <row r="1" spans="1:255" ht="38.25" customHeight="1" x14ac:dyDescent="0.25">
      <c r="A1" s="20"/>
      <c r="B1" s="21" t="s">
        <v>92</v>
      </c>
      <c r="C1" s="22"/>
      <c r="D1" s="22"/>
      <c r="E1" s="22"/>
      <c r="F1" s="22"/>
      <c r="G1" s="85" t="s">
        <v>94</v>
      </c>
      <c r="H1" s="85"/>
      <c r="I1" s="85"/>
      <c r="J1" s="85"/>
      <c r="K1" s="85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5" ht="22.5" customHeight="1" x14ac:dyDescent="0.25">
      <c r="A2" s="20"/>
      <c r="B2" s="84" t="s">
        <v>93</v>
      </c>
      <c r="C2" s="84"/>
      <c r="D2" s="84"/>
      <c r="E2" s="84"/>
      <c r="F2" s="84"/>
      <c r="G2" s="84"/>
      <c r="H2" s="86" t="s">
        <v>95</v>
      </c>
      <c r="I2" s="86"/>
      <c r="J2" s="8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55" ht="54" customHeight="1" x14ac:dyDescent="0.25">
      <c r="A3" s="20"/>
      <c r="B3" s="84" t="s">
        <v>99</v>
      </c>
      <c r="C3" s="84"/>
      <c r="D3" s="24"/>
      <c r="E3" s="24"/>
      <c r="F3" s="24"/>
      <c r="G3" s="24"/>
      <c r="H3" s="86" t="s">
        <v>100</v>
      </c>
      <c r="I3" s="86"/>
      <c r="J3" s="86"/>
      <c r="K3" s="86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5" ht="22.5" customHeight="1" x14ac:dyDescent="0.25">
      <c r="A4" s="20"/>
      <c r="B4" s="84" t="s">
        <v>101</v>
      </c>
      <c r="C4" s="84"/>
      <c r="D4" s="24"/>
      <c r="E4" s="24"/>
      <c r="F4" s="24"/>
      <c r="G4" s="24"/>
      <c r="H4" s="25"/>
      <c r="I4" s="86" t="s">
        <v>104</v>
      </c>
      <c r="J4" s="86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55" ht="2.25" customHeight="1" x14ac:dyDescent="0.25">
      <c r="A5" s="20"/>
      <c r="B5" s="26"/>
      <c r="C5" s="27"/>
      <c r="D5" s="27"/>
      <c r="E5" s="27"/>
      <c r="F5" s="27"/>
      <c r="G5" s="27"/>
      <c r="H5" s="23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55" ht="196.5" customHeight="1" x14ac:dyDescent="0.25">
      <c r="A6" s="82"/>
      <c r="B6" s="76"/>
      <c r="C6" s="35" t="s">
        <v>105</v>
      </c>
      <c r="D6" s="63" t="s">
        <v>65</v>
      </c>
      <c r="E6" s="64"/>
      <c r="F6" s="64"/>
      <c r="G6" s="65"/>
      <c r="H6" s="35" t="s">
        <v>106</v>
      </c>
      <c r="I6" s="35" t="s">
        <v>85</v>
      </c>
      <c r="J6" s="35" t="s">
        <v>77</v>
      </c>
      <c r="K6" s="63" t="s">
        <v>73</v>
      </c>
      <c r="L6" s="64"/>
      <c r="M6" s="64"/>
      <c r="N6" s="64"/>
      <c r="O6" s="64"/>
      <c r="P6" s="65"/>
      <c r="Q6" s="35" t="s">
        <v>103</v>
      </c>
      <c r="R6" s="35" t="s">
        <v>74</v>
      </c>
      <c r="S6" s="35" t="s">
        <v>72</v>
      </c>
      <c r="T6" s="36" t="s">
        <v>1</v>
      </c>
      <c r="U6" s="36" t="s">
        <v>87</v>
      </c>
      <c r="V6" s="36" t="s">
        <v>89</v>
      </c>
      <c r="W6" s="59" t="s">
        <v>0</v>
      </c>
      <c r="X6" s="87" t="s">
        <v>107</v>
      </c>
    </row>
    <row r="7" spans="1:255" ht="179.25" customHeight="1" x14ac:dyDescent="0.25">
      <c r="A7" s="82"/>
      <c r="B7" s="76"/>
      <c r="C7" s="66" t="s">
        <v>79</v>
      </c>
      <c r="D7" s="69" t="s">
        <v>81</v>
      </c>
      <c r="E7" s="66" t="s">
        <v>83</v>
      </c>
      <c r="F7" s="69" t="s">
        <v>82</v>
      </c>
      <c r="G7" s="72" t="s">
        <v>64</v>
      </c>
      <c r="H7" s="66" t="s">
        <v>63</v>
      </c>
      <c r="I7" s="75" t="s">
        <v>84</v>
      </c>
      <c r="J7" s="78" t="s">
        <v>78</v>
      </c>
      <c r="K7" s="81" t="s">
        <v>68</v>
      </c>
      <c r="L7" s="81" t="s">
        <v>86</v>
      </c>
      <c r="M7" s="66" t="s">
        <v>69</v>
      </c>
      <c r="N7" s="66" t="s">
        <v>91</v>
      </c>
      <c r="O7" s="66" t="s">
        <v>70</v>
      </c>
      <c r="P7" s="66" t="s">
        <v>71</v>
      </c>
      <c r="Q7" s="66" t="s">
        <v>76</v>
      </c>
      <c r="R7" s="66" t="s">
        <v>75</v>
      </c>
      <c r="S7" s="66" t="s">
        <v>66</v>
      </c>
      <c r="T7" s="60" t="s">
        <v>67</v>
      </c>
      <c r="U7" s="59" t="s">
        <v>88</v>
      </c>
      <c r="V7" s="60" t="s">
        <v>90</v>
      </c>
      <c r="W7" s="59"/>
      <c r="X7" s="87"/>
    </row>
    <row r="8" spans="1:255" s="3" customFormat="1" ht="68.45" customHeight="1" x14ac:dyDescent="0.25">
      <c r="A8" s="82"/>
      <c r="B8" s="76"/>
      <c r="C8" s="67"/>
      <c r="D8" s="70"/>
      <c r="E8" s="67"/>
      <c r="F8" s="70"/>
      <c r="G8" s="73"/>
      <c r="H8" s="67"/>
      <c r="I8" s="76"/>
      <c r="J8" s="79"/>
      <c r="K8" s="81"/>
      <c r="L8" s="81"/>
      <c r="M8" s="68"/>
      <c r="N8" s="68"/>
      <c r="O8" s="68"/>
      <c r="P8" s="68"/>
      <c r="Q8" s="67"/>
      <c r="R8" s="67"/>
      <c r="S8" s="67"/>
      <c r="T8" s="61"/>
      <c r="U8" s="59"/>
      <c r="V8" s="61"/>
      <c r="W8" s="59"/>
      <c r="X8" s="87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69" customHeight="1" x14ac:dyDescent="0.25">
      <c r="A9" s="83"/>
      <c r="B9" s="77"/>
      <c r="C9" s="68"/>
      <c r="D9" s="71"/>
      <c r="E9" s="68"/>
      <c r="F9" s="71"/>
      <c r="G9" s="74"/>
      <c r="H9" s="68"/>
      <c r="I9" s="77"/>
      <c r="J9" s="80"/>
      <c r="K9" s="35" t="s">
        <v>76</v>
      </c>
      <c r="L9" s="35" t="s">
        <v>80</v>
      </c>
      <c r="M9" s="35" t="s">
        <v>76</v>
      </c>
      <c r="N9" s="35" t="s">
        <v>76</v>
      </c>
      <c r="O9" s="35" t="s">
        <v>76</v>
      </c>
      <c r="P9" s="35" t="s">
        <v>76</v>
      </c>
      <c r="Q9" s="68"/>
      <c r="R9" s="68"/>
      <c r="S9" s="68"/>
      <c r="T9" s="62"/>
      <c r="U9" s="59"/>
      <c r="V9" s="62"/>
      <c r="W9" s="59"/>
      <c r="X9" s="87"/>
    </row>
    <row r="10" spans="1:255" ht="14.25" customHeight="1" thickBot="1" x14ac:dyDescent="0.3">
      <c r="A10" s="37">
        <f>A9+1</f>
        <v>1</v>
      </c>
      <c r="B10" s="55" t="s">
        <v>14</v>
      </c>
      <c r="C10" s="37"/>
      <c r="D10" s="38">
        <v>10576</v>
      </c>
      <c r="E10" s="18">
        <v>2104</v>
      </c>
      <c r="F10" s="39">
        <f t="shared" ref="F10:F70" si="0">E10*100/D10</f>
        <v>19.89409984871407</v>
      </c>
      <c r="G10" s="40">
        <f t="shared" ref="G10:G70" si="1">F10*3</f>
        <v>59.682299546142211</v>
      </c>
      <c r="H10" s="37"/>
      <c r="I10" s="37"/>
      <c r="J10" s="37">
        <v>10</v>
      </c>
      <c r="K10" s="37">
        <v>20</v>
      </c>
      <c r="L10" s="41">
        <v>30</v>
      </c>
      <c r="M10" s="37">
        <v>20</v>
      </c>
      <c r="N10" s="37">
        <v>20</v>
      </c>
      <c r="O10" s="37"/>
      <c r="P10" s="37"/>
      <c r="Q10" s="37"/>
      <c r="R10" s="37">
        <v>230</v>
      </c>
      <c r="S10" s="37"/>
      <c r="T10" s="40"/>
      <c r="U10" s="40"/>
      <c r="V10" s="42">
        <v>80</v>
      </c>
      <c r="W10" s="40">
        <f t="shared" ref="W10:W70" si="2">SUM(G10:V10)</f>
        <v>469.68229954614219</v>
      </c>
      <c r="X10" s="43">
        <v>1</v>
      </c>
    </row>
    <row r="11" spans="1:255" s="19" customFormat="1" ht="13.5" thickBot="1" x14ac:dyDescent="0.3">
      <c r="A11" s="37">
        <f>A10+1</f>
        <v>2</v>
      </c>
      <c r="B11" s="55" t="s">
        <v>61</v>
      </c>
      <c r="C11" s="37"/>
      <c r="D11" s="38">
        <v>7520</v>
      </c>
      <c r="E11" s="18">
        <v>2219</v>
      </c>
      <c r="F11" s="40">
        <f t="shared" si="0"/>
        <v>29.507978723404257</v>
      </c>
      <c r="G11" s="40">
        <f t="shared" si="1"/>
        <v>88.523936170212778</v>
      </c>
      <c r="H11" s="37"/>
      <c r="I11" s="37"/>
      <c r="J11" s="37">
        <v>10</v>
      </c>
      <c r="K11" s="37">
        <v>20</v>
      </c>
      <c r="L11" s="41">
        <v>30</v>
      </c>
      <c r="M11" s="37">
        <v>20</v>
      </c>
      <c r="N11" s="37">
        <v>20</v>
      </c>
      <c r="O11" s="37"/>
      <c r="P11" s="37"/>
      <c r="Q11" s="37"/>
      <c r="R11" s="37">
        <v>230</v>
      </c>
      <c r="S11" s="37"/>
      <c r="T11" s="40"/>
      <c r="U11" s="40"/>
      <c r="V11" s="42">
        <v>50</v>
      </c>
      <c r="W11" s="40">
        <f t="shared" si="2"/>
        <v>468.52393617021278</v>
      </c>
      <c r="X11" s="43">
        <v>2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13.5" thickBot="1" x14ac:dyDescent="0.3">
      <c r="A12" s="37">
        <v>41</v>
      </c>
      <c r="B12" s="55" t="s">
        <v>43</v>
      </c>
      <c r="C12" s="37"/>
      <c r="D12" s="38">
        <v>6153</v>
      </c>
      <c r="E12" s="18">
        <v>3213</v>
      </c>
      <c r="F12" s="40">
        <f t="shared" si="0"/>
        <v>52.218430034129696</v>
      </c>
      <c r="G12" s="40">
        <f t="shared" si="1"/>
        <v>156.65529010238907</v>
      </c>
      <c r="H12" s="37"/>
      <c r="I12" s="37"/>
      <c r="J12" s="37">
        <v>10</v>
      </c>
      <c r="K12" s="37">
        <v>20</v>
      </c>
      <c r="L12" s="41">
        <v>30</v>
      </c>
      <c r="M12" s="37">
        <v>20</v>
      </c>
      <c r="N12" s="37">
        <v>20</v>
      </c>
      <c r="O12" s="37"/>
      <c r="P12" s="37"/>
      <c r="Q12" s="37"/>
      <c r="R12" s="37">
        <v>110</v>
      </c>
      <c r="S12" s="37"/>
      <c r="T12" s="40"/>
      <c r="U12" s="40"/>
      <c r="V12" s="42">
        <v>50</v>
      </c>
      <c r="W12" s="40">
        <f t="shared" si="2"/>
        <v>416.65529010238907</v>
      </c>
      <c r="X12" s="43">
        <v>3</v>
      </c>
    </row>
    <row r="13" spans="1:255" ht="13.5" thickBot="1" x14ac:dyDescent="0.3">
      <c r="A13" s="37">
        <f>A12+1</f>
        <v>42</v>
      </c>
      <c r="B13" s="55" t="s">
        <v>13</v>
      </c>
      <c r="C13" s="37"/>
      <c r="D13" s="38">
        <v>9585</v>
      </c>
      <c r="E13" s="18">
        <v>4413</v>
      </c>
      <c r="F13" s="40">
        <f t="shared" si="0"/>
        <v>46.040688575899843</v>
      </c>
      <c r="G13" s="40">
        <f t="shared" si="1"/>
        <v>138.12206572769952</v>
      </c>
      <c r="H13" s="37"/>
      <c r="I13" s="37"/>
      <c r="J13" s="37">
        <v>10</v>
      </c>
      <c r="K13" s="37">
        <v>20</v>
      </c>
      <c r="L13" s="41">
        <v>30</v>
      </c>
      <c r="M13" s="37">
        <v>20</v>
      </c>
      <c r="N13" s="37">
        <v>20</v>
      </c>
      <c r="O13" s="37"/>
      <c r="P13" s="37"/>
      <c r="Q13" s="37"/>
      <c r="R13" s="37"/>
      <c r="S13" s="37"/>
      <c r="T13" s="40">
        <v>100</v>
      </c>
      <c r="U13" s="40">
        <v>30</v>
      </c>
      <c r="V13" s="42">
        <v>20</v>
      </c>
      <c r="W13" s="40">
        <f t="shared" si="2"/>
        <v>388.12206572769952</v>
      </c>
      <c r="X13" s="43">
        <v>4</v>
      </c>
    </row>
    <row r="14" spans="1:255" x14ac:dyDescent="0.3">
      <c r="A14" s="37">
        <f>A13+1</f>
        <v>43</v>
      </c>
      <c r="B14" s="55" t="s">
        <v>11</v>
      </c>
      <c r="C14" s="37"/>
      <c r="D14" s="38">
        <v>11226</v>
      </c>
      <c r="E14" s="18">
        <v>2593</v>
      </c>
      <c r="F14" s="40">
        <f t="shared" si="0"/>
        <v>23.098164974167112</v>
      </c>
      <c r="G14" s="40">
        <f t="shared" si="1"/>
        <v>69.294494922501343</v>
      </c>
      <c r="H14" s="37"/>
      <c r="I14" s="37"/>
      <c r="J14" s="37">
        <v>10</v>
      </c>
      <c r="K14" s="37">
        <v>20</v>
      </c>
      <c r="L14" s="41">
        <v>30</v>
      </c>
      <c r="M14" s="37"/>
      <c r="N14" s="37">
        <v>20</v>
      </c>
      <c r="O14" s="37"/>
      <c r="P14" s="37"/>
      <c r="Q14" s="37"/>
      <c r="R14" s="37">
        <v>130</v>
      </c>
      <c r="S14" s="37"/>
      <c r="T14" s="40">
        <v>50</v>
      </c>
      <c r="U14" s="40"/>
      <c r="V14" s="42">
        <v>40</v>
      </c>
      <c r="W14" s="40">
        <f t="shared" si="2"/>
        <v>369.29449492250137</v>
      </c>
      <c r="X14" s="43">
        <v>5</v>
      </c>
    </row>
    <row r="15" spans="1:255" ht="13.5" thickBot="1" x14ac:dyDescent="0.3">
      <c r="A15" s="37">
        <v>17</v>
      </c>
      <c r="B15" s="55" t="s">
        <v>9</v>
      </c>
      <c r="C15" s="37"/>
      <c r="D15" s="38">
        <v>16558</v>
      </c>
      <c r="E15" s="18">
        <v>1275</v>
      </c>
      <c r="F15" s="40">
        <f t="shared" si="0"/>
        <v>7.7002053388090346</v>
      </c>
      <c r="G15" s="40">
        <f t="shared" si="1"/>
        <v>23.100616016427104</v>
      </c>
      <c r="H15" s="37"/>
      <c r="I15" s="37"/>
      <c r="J15" s="37">
        <v>10</v>
      </c>
      <c r="K15" s="37">
        <v>20</v>
      </c>
      <c r="L15" s="41">
        <v>30</v>
      </c>
      <c r="M15" s="37">
        <v>20</v>
      </c>
      <c r="N15" s="37">
        <v>20</v>
      </c>
      <c r="O15" s="37"/>
      <c r="P15" s="37"/>
      <c r="Q15" s="37"/>
      <c r="R15" s="37">
        <v>150</v>
      </c>
      <c r="S15" s="37"/>
      <c r="T15" s="40">
        <v>50</v>
      </c>
      <c r="U15" s="40"/>
      <c r="V15" s="42">
        <v>40</v>
      </c>
      <c r="W15" s="40">
        <f t="shared" si="2"/>
        <v>363.10061601642713</v>
      </c>
      <c r="X15" s="43">
        <v>6</v>
      </c>
    </row>
    <row r="16" spans="1:255" ht="13.5" thickBot="1" x14ac:dyDescent="0.3">
      <c r="A16" s="37">
        <f>A15+1</f>
        <v>18</v>
      </c>
      <c r="B16" s="55" t="s">
        <v>20</v>
      </c>
      <c r="C16" s="37"/>
      <c r="D16" s="38">
        <v>3551</v>
      </c>
      <c r="E16" s="18">
        <v>1267</v>
      </c>
      <c r="F16" s="40">
        <f t="shared" si="0"/>
        <v>35.68009011546043</v>
      </c>
      <c r="G16" s="40">
        <f t="shared" si="1"/>
        <v>107.04027034638129</v>
      </c>
      <c r="H16" s="37"/>
      <c r="I16" s="37"/>
      <c r="J16" s="37">
        <v>10</v>
      </c>
      <c r="K16" s="37">
        <v>20</v>
      </c>
      <c r="L16" s="41">
        <v>30</v>
      </c>
      <c r="M16" s="37">
        <v>20</v>
      </c>
      <c r="N16" s="37">
        <v>20</v>
      </c>
      <c r="O16" s="37"/>
      <c r="P16" s="37"/>
      <c r="Q16" s="37"/>
      <c r="R16" s="37">
        <v>100</v>
      </c>
      <c r="S16" s="37"/>
      <c r="T16" s="40"/>
      <c r="U16" s="40"/>
      <c r="V16" s="42">
        <v>40</v>
      </c>
      <c r="W16" s="40">
        <f t="shared" si="2"/>
        <v>347.04027034638131</v>
      </c>
      <c r="X16" s="43">
        <v>7</v>
      </c>
    </row>
    <row r="17" spans="1:255" ht="13.5" thickBot="1" x14ac:dyDescent="0.3">
      <c r="A17" s="37">
        <v>37</v>
      </c>
      <c r="B17" s="55" t="s">
        <v>10</v>
      </c>
      <c r="C17" s="37"/>
      <c r="D17" s="38">
        <v>17409</v>
      </c>
      <c r="E17" s="18">
        <v>1368</v>
      </c>
      <c r="F17" s="40">
        <f t="shared" si="0"/>
        <v>7.8580044804411511</v>
      </c>
      <c r="G17" s="40">
        <f t="shared" si="1"/>
        <v>23.574013441323451</v>
      </c>
      <c r="H17" s="37"/>
      <c r="I17" s="37"/>
      <c r="J17" s="37">
        <v>10</v>
      </c>
      <c r="K17" s="37">
        <v>20</v>
      </c>
      <c r="L17" s="41">
        <v>30</v>
      </c>
      <c r="M17" s="37">
        <v>20</v>
      </c>
      <c r="N17" s="37">
        <v>20</v>
      </c>
      <c r="O17" s="37"/>
      <c r="P17" s="37"/>
      <c r="Q17" s="37"/>
      <c r="R17" s="37">
        <v>40</v>
      </c>
      <c r="S17" s="37"/>
      <c r="T17" s="40">
        <v>100</v>
      </c>
      <c r="U17" s="40">
        <v>30</v>
      </c>
      <c r="V17" s="42">
        <v>50</v>
      </c>
      <c r="W17" s="40">
        <f t="shared" si="2"/>
        <v>343.57401344132347</v>
      </c>
      <c r="X17" s="43">
        <v>8</v>
      </c>
    </row>
    <row r="18" spans="1:255" ht="13.5" thickBot="1" x14ac:dyDescent="0.3">
      <c r="A18" s="37">
        <v>21</v>
      </c>
      <c r="B18" s="55" t="s">
        <v>39</v>
      </c>
      <c r="C18" s="37"/>
      <c r="D18" s="38">
        <v>3607</v>
      </c>
      <c r="E18" s="18">
        <v>489</v>
      </c>
      <c r="F18" s="40">
        <f t="shared" si="0"/>
        <v>13.55697255336845</v>
      </c>
      <c r="G18" s="40">
        <f t="shared" si="1"/>
        <v>40.670917660105346</v>
      </c>
      <c r="H18" s="37"/>
      <c r="I18" s="37"/>
      <c r="J18" s="37">
        <v>10</v>
      </c>
      <c r="K18" s="37">
        <v>20</v>
      </c>
      <c r="L18" s="41">
        <v>30</v>
      </c>
      <c r="M18" s="37">
        <v>20</v>
      </c>
      <c r="N18" s="37">
        <v>20</v>
      </c>
      <c r="O18" s="37"/>
      <c r="P18" s="37"/>
      <c r="Q18" s="37"/>
      <c r="R18" s="37">
        <v>110</v>
      </c>
      <c r="S18" s="37"/>
      <c r="T18" s="40">
        <v>50</v>
      </c>
      <c r="U18" s="40"/>
      <c r="V18" s="42">
        <v>40</v>
      </c>
      <c r="W18" s="40">
        <f t="shared" si="2"/>
        <v>340.67091766010537</v>
      </c>
      <c r="X18" s="43">
        <v>9</v>
      </c>
    </row>
    <row r="19" spans="1:255" ht="13.5" thickBot="1" x14ac:dyDescent="0.3">
      <c r="A19" s="37">
        <v>22</v>
      </c>
      <c r="B19" s="55" t="s">
        <v>51</v>
      </c>
      <c r="C19" s="37"/>
      <c r="D19" s="38">
        <v>2245</v>
      </c>
      <c r="E19" s="18">
        <v>1073</v>
      </c>
      <c r="F19" s="40">
        <f t="shared" si="0"/>
        <v>47.795100222717146</v>
      </c>
      <c r="G19" s="40">
        <f t="shared" si="1"/>
        <v>143.38530066815144</v>
      </c>
      <c r="H19" s="37"/>
      <c r="I19" s="37"/>
      <c r="J19" s="37">
        <v>10</v>
      </c>
      <c r="K19" s="37">
        <v>20</v>
      </c>
      <c r="L19" s="41">
        <v>30</v>
      </c>
      <c r="M19" s="37">
        <v>20</v>
      </c>
      <c r="N19" s="37">
        <v>20</v>
      </c>
      <c r="O19" s="37"/>
      <c r="P19" s="37"/>
      <c r="Q19" s="37"/>
      <c r="R19" s="37">
        <v>10</v>
      </c>
      <c r="S19" s="37"/>
      <c r="T19" s="40"/>
      <c r="U19" s="40"/>
      <c r="V19" s="42">
        <v>70</v>
      </c>
      <c r="W19" s="40">
        <f t="shared" si="2"/>
        <v>323.38530066815144</v>
      </c>
      <c r="X19" s="43">
        <v>10</v>
      </c>
    </row>
    <row r="20" spans="1:255" ht="13.5" thickBot="1" x14ac:dyDescent="0.3">
      <c r="A20" s="37">
        <v>13</v>
      </c>
      <c r="B20" s="56" t="s">
        <v>5</v>
      </c>
      <c r="C20" s="37"/>
      <c r="D20" s="38">
        <v>9672</v>
      </c>
      <c r="E20" s="18">
        <v>485</v>
      </c>
      <c r="F20" s="40">
        <f t="shared" si="0"/>
        <v>5.0144747725392884</v>
      </c>
      <c r="G20" s="40">
        <f t="shared" si="1"/>
        <v>15.043424317617866</v>
      </c>
      <c r="H20" s="37"/>
      <c r="I20" s="37"/>
      <c r="J20" s="37">
        <v>10</v>
      </c>
      <c r="K20" s="37">
        <v>20</v>
      </c>
      <c r="L20" s="41">
        <v>30</v>
      </c>
      <c r="M20" s="37">
        <v>20</v>
      </c>
      <c r="N20" s="37">
        <v>20</v>
      </c>
      <c r="O20" s="37"/>
      <c r="P20" s="37"/>
      <c r="Q20" s="37"/>
      <c r="R20" s="37">
        <v>180</v>
      </c>
      <c r="S20" s="37"/>
      <c r="T20" s="40"/>
      <c r="U20" s="40"/>
      <c r="V20" s="42">
        <v>20</v>
      </c>
      <c r="W20" s="40">
        <f t="shared" si="2"/>
        <v>315.04342431761785</v>
      </c>
      <c r="X20" s="43">
        <v>11</v>
      </c>
    </row>
    <row r="21" spans="1:255" ht="13.5" thickBot="1" x14ac:dyDescent="0.3">
      <c r="A21" s="37">
        <v>2</v>
      </c>
      <c r="B21" s="55" t="s">
        <v>45</v>
      </c>
      <c r="C21" s="37"/>
      <c r="D21" s="38">
        <v>5258</v>
      </c>
      <c r="E21" s="18">
        <v>1107</v>
      </c>
      <c r="F21" s="40">
        <f t="shared" si="0"/>
        <v>21.05363255990871</v>
      </c>
      <c r="G21" s="40">
        <f t="shared" si="1"/>
        <v>63.160897679726133</v>
      </c>
      <c r="H21" s="37"/>
      <c r="I21" s="37"/>
      <c r="J21" s="37">
        <v>10</v>
      </c>
      <c r="K21" s="37">
        <v>20</v>
      </c>
      <c r="L21" s="41">
        <v>30</v>
      </c>
      <c r="M21" s="37">
        <v>20</v>
      </c>
      <c r="N21" s="37">
        <v>20</v>
      </c>
      <c r="O21" s="37"/>
      <c r="P21" s="37"/>
      <c r="Q21" s="37"/>
      <c r="R21" s="37">
        <v>40</v>
      </c>
      <c r="S21" s="37"/>
      <c r="T21" s="40">
        <v>50</v>
      </c>
      <c r="U21" s="40"/>
      <c r="V21" s="42">
        <v>50</v>
      </c>
      <c r="W21" s="40">
        <f t="shared" si="2"/>
        <v>303.16089767972613</v>
      </c>
      <c r="X21" s="43">
        <v>12</v>
      </c>
    </row>
    <row r="22" spans="1:255" ht="13.5" thickBot="1" x14ac:dyDescent="0.3">
      <c r="A22" s="37">
        <v>11</v>
      </c>
      <c r="B22" s="55" t="s">
        <v>7</v>
      </c>
      <c r="C22" s="37"/>
      <c r="D22" s="38">
        <v>23408</v>
      </c>
      <c r="E22" s="18">
        <v>1513</v>
      </c>
      <c r="F22" s="40">
        <f t="shared" si="0"/>
        <v>6.4636021872863978</v>
      </c>
      <c r="G22" s="40">
        <f t="shared" si="1"/>
        <v>19.390806561859193</v>
      </c>
      <c r="H22" s="37"/>
      <c r="I22" s="37"/>
      <c r="J22" s="37">
        <v>10</v>
      </c>
      <c r="K22" s="37">
        <v>20</v>
      </c>
      <c r="L22" s="41">
        <v>30</v>
      </c>
      <c r="M22" s="37">
        <v>20</v>
      </c>
      <c r="N22" s="37">
        <v>20</v>
      </c>
      <c r="O22" s="37"/>
      <c r="P22" s="37"/>
      <c r="Q22" s="37"/>
      <c r="R22" s="37">
        <v>110</v>
      </c>
      <c r="S22" s="37"/>
      <c r="T22" s="37"/>
      <c r="U22" s="37"/>
      <c r="V22" s="41">
        <v>30</v>
      </c>
      <c r="W22" s="40">
        <f t="shared" si="2"/>
        <v>259.39080656185922</v>
      </c>
      <c r="X22" s="43">
        <v>13</v>
      </c>
    </row>
    <row r="23" spans="1:255" ht="13.5" thickBot="1" x14ac:dyDescent="0.3">
      <c r="A23" s="37">
        <v>15</v>
      </c>
      <c r="B23" s="57" t="s">
        <v>19</v>
      </c>
      <c r="C23" s="44"/>
      <c r="D23" s="45">
        <v>4187</v>
      </c>
      <c r="E23" s="46">
        <v>627</v>
      </c>
      <c r="F23" s="40">
        <f t="shared" si="0"/>
        <v>14.974922378791497</v>
      </c>
      <c r="G23" s="40">
        <f t="shared" si="1"/>
        <v>44.924767136374491</v>
      </c>
      <c r="H23" s="44"/>
      <c r="I23" s="44"/>
      <c r="J23" s="44">
        <v>10</v>
      </c>
      <c r="K23" s="44">
        <v>20</v>
      </c>
      <c r="L23" s="47">
        <v>30</v>
      </c>
      <c r="M23" s="44">
        <v>20</v>
      </c>
      <c r="N23" s="44">
        <v>20</v>
      </c>
      <c r="O23" s="44"/>
      <c r="P23" s="44"/>
      <c r="Q23" s="44"/>
      <c r="R23" s="44">
        <v>50</v>
      </c>
      <c r="S23" s="44"/>
      <c r="T23" s="48"/>
      <c r="U23" s="48"/>
      <c r="V23" s="49">
        <v>60</v>
      </c>
      <c r="W23" s="40">
        <f t="shared" si="2"/>
        <v>254.9247671363745</v>
      </c>
      <c r="X23" s="43">
        <v>14</v>
      </c>
    </row>
    <row r="24" spans="1:255" ht="13.5" thickBot="1" x14ac:dyDescent="0.3">
      <c r="A24" s="37">
        <v>5</v>
      </c>
      <c r="B24" s="55" t="s">
        <v>3</v>
      </c>
      <c r="C24" s="37"/>
      <c r="D24" s="38">
        <v>4551</v>
      </c>
      <c r="E24" s="18">
        <v>670</v>
      </c>
      <c r="F24" s="40">
        <f t="shared" si="0"/>
        <v>14.722039112283015</v>
      </c>
      <c r="G24" s="40">
        <f t="shared" si="1"/>
        <v>44.166117336849048</v>
      </c>
      <c r="H24" s="37"/>
      <c r="I24" s="37"/>
      <c r="J24" s="37">
        <v>10</v>
      </c>
      <c r="K24" s="37">
        <v>20</v>
      </c>
      <c r="L24" s="41">
        <v>30</v>
      </c>
      <c r="M24" s="37">
        <v>20</v>
      </c>
      <c r="N24" s="37">
        <v>20</v>
      </c>
      <c r="O24" s="37"/>
      <c r="P24" s="37"/>
      <c r="Q24" s="37"/>
      <c r="R24" s="37">
        <v>70</v>
      </c>
      <c r="S24" s="37"/>
      <c r="T24" s="40"/>
      <c r="U24" s="40"/>
      <c r="V24" s="42">
        <v>30</v>
      </c>
      <c r="W24" s="40">
        <f t="shared" si="2"/>
        <v>244.16611733684906</v>
      </c>
      <c r="X24" s="43">
        <v>15</v>
      </c>
    </row>
    <row r="25" spans="1:255" ht="13.5" thickBot="1" x14ac:dyDescent="0.3">
      <c r="A25" s="37">
        <v>20</v>
      </c>
      <c r="B25" s="55" t="s">
        <v>4</v>
      </c>
      <c r="C25" s="37"/>
      <c r="D25" s="38">
        <v>3486</v>
      </c>
      <c r="E25" s="18">
        <v>385</v>
      </c>
      <c r="F25" s="40">
        <f t="shared" si="0"/>
        <v>11.04417670682731</v>
      </c>
      <c r="G25" s="40">
        <f t="shared" si="1"/>
        <v>33.132530120481931</v>
      </c>
      <c r="H25" s="37"/>
      <c r="I25" s="37"/>
      <c r="J25" s="37">
        <v>10</v>
      </c>
      <c r="K25" s="37">
        <v>20</v>
      </c>
      <c r="L25" s="41">
        <v>30</v>
      </c>
      <c r="M25" s="37">
        <v>20</v>
      </c>
      <c r="N25" s="37">
        <v>20</v>
      </c>
      <c r="O25" s="37"/>
      <c r="P25" s="37"/>
      <c r="Q25" s="37"/>
      <c r="R25" s="37">
        <v>90</v>
      </c>
      <c r="S25" s="37"/>
      <c r="T25" s="40"/>
      <c r="U25" s="40"/>
      <c r="V25" s="42">
        <v>20</v>
      </c>
      <c r="W25" s="40">
        <f t="shared" si="2"/>
        <v>243.13253012048193</v>
      </c>
      <c r="X25" s="43">
        <v>16</v>
      </c>
    </row>
    <row r="26" spans="1:255" ht="13.5" thickBot="1" x14ac:dyDescent="0.3">
      <c r="A26" s="37">
        <v>38</v>
      </c>
      <c r="B26" s="55" t="s">
        <v>6</v>
      </c>
      <c r="C26" s="37"/>
      <c r="D26" s="38">
        <v>4615</v>
      </c>
      <c r="E26" s="18">
        <v>646</v>
      </c>
      <c r="F26" s="40">
        <f t="shared" si="0"/>
        <v>13.99783315276273</v>
      </c>
      <c r="G26" s="40">
        <f t="shared" si="1"/>
        <v>41.993499458288191</v>
      </c>
      <c r="H26" s="37"/>
      <c r="I26" s="37"/>
      <c r="J26" s="37">
        <v>10</v>
      </c>
      <c r="K26" s="37">
        <v>20</v>
      </c>
      <c r="L26" s="41">
        <v>30</v>
      </c>
      <c r="M26" s="37"/>
      <c r="N26" s="37">
        <v>20</v>
      </c>
      <c r="O26" s="37"/>
      <c r="P26" s="37"/>
      <c r="Q26" s="37"/>
      <c r="R26" s="37">
        <v>40</v>
      </c>
      <c r="S26" s="37"/>
      <c r="T26" s="40">
        <v>50</v>
      </c>
      <c r="U26" s="40"/>
      <c r="V26" s="42">
        <v>30</v>
      </c>
      <c r="W26" s="40">
        <f t="shared" si="2"/>
        <v>241.9934994582882</v>
      </c>
      <c r="X26" s="43">
        <v>17</v>
      </c>
    </row>
    <row r="27" spans="1:255" ht="13.5" thickBot="1" x14ac:dyDescent="0.3">
      <c r="A27" s="37">
        <f>A26+1</f>
        <v>39</v>
      </c>
      <c r="B27" s="55" t="s">
        <v>52</v>
      </c>
      <c r="C27" s="37"/>
      <c r="D27" s="38">
        <v>2431</v>
      </c>
      <c r="E27" s="18">
        <v>524</v>
      </c>
      <c r="F27" s="40">
        <f t="shared" si="0"/>
        <v>21.554915672562732</v>
      </c>
      <c r="G27" s="40">
        <f t="shared" si="1"/>
        <v>64.6647470176882</v>
      </c>
      <c r="H27" s="37"/>
      <c r="I27" s="37"/>
      <c r="J27" s="37">
        <v>10</v>
      </c>
      <c r="K27" s="37">
        <v>20</v>
      </c>
      <c r="L27" s="41"/>
      <c r="M27" s="37"/>
      <c r="N27" s="37">
        <v>20</v>
      </c>
      <c r="O27" s="37"/>
      <c r="P27" s="37"/>
      <c r="Q27" s="37"/>
      <c r="R27" s="37">
        <v>30</v>
      </c>
      <c r="S27" s="37"/>
      <c r="T27" s="40">
        <v>50</v>
      </c>
      <c r="U27" s="40"/>
      <c r="V27" s="42">
        <v>40</v>
      </c>
      <c r="W27" s="40">
        <f t="shared" si="2"/>
        <v>234.6647470176882</v>
      </c>
      <c r="X27" s="43">
        <v>18</v>
      </c>
    </row>
    <row r="28" spans="1:255" ht="13.5" thickBot="1" x14ac:dyDescent="0.3">
      <c r="A28" s="37">
        <f>A27+1</f>
        <v>40</v>
      </c>
      <c r="B28" s="55" t="s">
        <v>40</v>
      </c>
      <c r="C28" s="37"/>
      <c r="D28" s="38">
        <v>3167</v>
      </c>
      <c r="E28" s="18">
        <v>242</v>
      </c>
      <c r="F28" s="40">
        <f t="shared" si="0"/>
        <v>7.6413009156930851</v>
      </c>
      <c r="G28" s="40">
        <f t="shared" si="1"/>
        <v>22.923902747079254</v>
      </c>
      <c r="H28" s="37"/>
      <c r="I28" s="37"/>
      <c r="J28" s="37">
        <v>10</v>
      </c>
      <c r="K28" s="37">
        <v>20</v>
      </c>
      <c r="L28" s="41">
        <v>30</v>
      </c>
      <c r="M28" s="37">
        <v>20</v>
      </c>
      <c r="N28" s="37">
        <v>20</v>
      </c>
      <c r="O28" s="37"/>
      <c r="P28" s="37"/>
      <c r="Q28" s="37"/>
      <c r="R28" s="37">
        <v>50</v>
      </c>
      <c r="S28" s="37"/>
      <c r="T28" s="40"/>
      <c r="U28" s="40"/>
      <c r="V28" s="42">
        <v>40</v>
      </c>
      <c r="W28" s="40">
        <f t="shared" si="2"/>
        <v>212.92390274707924</v>
      </c>
      <c r="X28" s="43">
        <v>19</v>
      </c>
    </row>
    <row r="29" spans="1:255" ht="13.5" thickBot="1" x14ac:dyDescent="0.3">
      <c r="A29" s="37">
        <v>14</v>
      </c>
      <c r="B29" s="55" t="s">
        <v>33</v>
      </c>
      <c r="C29" s="37"/>
      <c r="D29" s="38">
        <v>5918</v>
      </c>
      <c r="E29" s="18">
        <v>969</v>
      </c>
      <c r="F29" s="40">
        <f t="shared" si="0"/>
        <v>16.373774923960799</v>
      </c>
      <c r="G29" s="40">
        <f t="shared" si="1"/>
        <v>49.121324771882399</v>
      </c>
      <c r="H29" s="37"/>
      <c r="I29" s="37"/>
      <c r="J29" s="37">
        <v>10</v>
      </c>
      <c r="K29" s="37">
        <v>20</v>
      </c>
      <c r="L29" s="41">
        <v>30</v>
      </c>
      <c r="M29" s="37">
        <v>20</v>
      </c>
      <c r="N29" s="37">
        <v>20</v>
      </c>
      <c r="O29" s="37"/>
      <c r="P29" s="37"/>
      <c r="Q29" s="37"/>
      <c r="R29" s="37"/>
      <c r="S29" s="37"/>
      <c r="T29" s="40"/>
      <c r="U29" s="40"/>
      <c r="V29" s="42">
        <v>30</v>
      </c>
      <c r="W29" s="40">
        <f t="shared" si="2"/>
        <v>179.1213247718824</v>
      </c>
      <c r="X29" s="43">
        <v>20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ht="13.5" thickBot="1" x14ac:dyDescent="0.3">
      <c r="A30" s="37">
        <f>A29+1</f>
        <v>15</v>
      </c>
      <c r="B30" s="55" t="s">
        <v>47</v>
      </c>
      <c r="C30" s="37"/>
      <c r="D30" s="38">
        <v>2714</v>
      </c>
      <c r="E30" s="18">
        <v>228</v>
      </c>
      <c r="F30" s="40">
        <f t="shared" si="0"/>
        <v>8.4008843036109067</v>
      </c>
      <c r="G30" s="40">
        <f t="shared" si="1"/>
        <v>25.202652910832718</v>
      </c>
      <c r="H30" s="37"/>
      <c r="I30" s="37"/>
      <c r="J30" s="37">
        <v>10</v>
      </c>
      <c r="K30" s="37">
        <v>20</v>
      </c>
      <c r="L30" s="41">
        <v>30</v>
      </c>
      <c r="M30" s="37">
        <v>20</v>
      </c>
      <c r="N30" s="37">
        <v>20</v>
      </c>
      <c r="O30" s="37"/>
      <c r="P30" s="37"/>
      <c r="Q30" s="37"/>
      <c r="R30" s="37"/>
      <c r="S30" s="37"/>
      <c r="T30" s="40"/>
      <c r="U30" s="40"/>
      <c r="V30" s="42">
        <v>50</v>
      </c>
      <c r="W30" s="40">
        <f t="shared" si="2"/>
        <v>175.20265291083271</v>
      </c>
      <c r="X30" s="43">
        <v>21</v>
      </c>
    </row>
    <row r="31" spans="1:255" ht="13.5" thickBot="1" x14ac:dyDescent="0.3">
      <c r="A31" s="37">
        <f>A30+1</f>
        <v>16</v>
      </c>
      <c r="B31" s="55" t="s">
        <v>59</v>
      </c>
      <c r="C31" s="37"/>
      <c r="D31" s="38">
        <v>4678</v>
      </c>
      <c r="E31" s="18">
        <v>194</v>
      </c>
      <c r="F31" s="40">
        <f t="shared" si="0"/>
        <v>4.147071398033348</v>
      </c>
      <c r="G31" s="40">
        <f t="shared" si="1"/>
        <v>12.441214194100045</v>
      </c>
      <c r="H31" s="37"/>
      <c r="I31" s="37"/>
      <c r="J31" s="37">
        <v>10</v>
      </c>
      <c r="K31" s="37">
        <v>20</v>
      </c>
      <c r="L31" s="41">
        <v>30</v>
      </c>
      <c r="M31" s="37">
        <v>20</v>
      </c>
      <c r="N31" s="37">
        <v>20</v>
      </c>
      <c r="O31" s="37"/>
      <c r="P31" s="37"/>
      <c r="Q31" s="37"/>
      <c r="R31" s="37">
        <v>30</v>
      </c>
      <c r="S31" s="37"/>
      <c r="T31" s="40"/>
      <c r="U31" s="40"/>
      <c r="V31" s="42">
        <v>30</v>
      </c>
      <c r="W31" s="40">
        <f t="shared" si="2"/>
        <v>172.44121419410004</v>
      </c>
      <c r="X31" s="43">
        <v>22</v>
      </c>
    </row>
    <row r="32" spans="1:255" ht="13.5" thickBot="1" x14ac:dyDescent="0.3">
      <c r="A32" s="37">
        <v>19</v>
      </c>
      <c r="B32" s="55" t="s">
        <v>8</v>
      </c>
      <c r="C32" s="37"/>
      <c r="D32" s="38">
        <v>339238</v>
      </c>
      <c r="E32" s="18">
        <v>1126</v>
      </c>
      <c r="F32" s="40">
        <f t="shared" si="0"/>
        <v>0.33192036269521691</v>
      </c>
      <c r="G32" s="40">
        <f t="shared" si="1"/>
        <v>0.99576108808565067</v>
      </c>
      <c r="H32" s="37"/>
      <c r="I32" s="37"/>
      <c r="J32" s="37">
        <v>10</v>
      </c>
      <c r="K32" s="37"/>
      <c r="L32" s="41">
        <v>30</v>
      </c>
      <c r="M32" s="37"/>
      <c r="N32" s="37"/>
      <c r="O32" s="37"/>
      <c r="P32" s="37"/>
      <c r="Q32" s="37"/>
      <c r="R32" s="37">
        <v>10</v>
      </c>
      <c r="S32" s="37"/>
      <c r="T32" s="40">
        <v>100</v>
      </c>
      <c r="U32" s="40"/>
      <c r="V32" s="42">
        <v>20</v>
      </c>
      <c r="W32" s="40">
        <f t="shared" si="2"/>
        <v>170.99576108808566</v>
      </c>
      <c r="X32" s="43">
        <v>23</v>
      </c>
    </row>
    <row r="33" spans="1:24" ht="13.5" thickBot="1" x14ac:dyDescent="0.3">
      <c r="A33" s="37">
        <f>A32+1</f>
        <v>20</v>
      </c>
      <c r="B33" s="55" t="s">
        <v>44</v>
      </c>
      <c r="C33" s="37"/>
      <c r="D33" s="38">
        <v>3252</v>
      </c>
      <c r="E33" s="18">
        <v>259</v>
      </c>
      <c r="F33" s="40">
        <f t="shared" si="0"/>
        <v>7.9643296432964332</v>
      </c>
      <c r="G33" s="40">
        <f t="shared" si="1"/>
        <v>23.892988929889299</v>
      </c>
      <c r="H33" s="37"/>
      <c r="I33" s="37"/>
      <c r="J33" s="37">
        <v>10</v>
      </c>
      <c r="K33" s="37">
        <v>20</v>
      </c>
      <c r="L33" s="41">
        <v>30</v>
      </c>
      <c r="M33" s="37">
        <v>20</v>
      </c>
      <c r="N33" s="37">
        <v>20</v>
      </c>
      <c r="O33" s="37"/>
      <c r="P33" s="37"/>
      <c r="Q33" s="37"/>
      <c r="R33" s="37"/>
      <c r="S33" s="37"/>
      <c r="T33" s="40"/>
      <c r="U33" s="40"/>
      <c r="V33" s="42">
        <v>20</v>
      </c>
      <c r="W33" s="40">
        <f t="shared" si="2"/>
        <v>143.8929889298893</v>
      </c>
      <c r="X33" s="43">
        <v>24</v>
      </c>
    </row>
    <row r="34" spans="1:24" ht="13.5" thickBot="1" x14ac:dyDescent="0.3">
      <c r="A34" s="37">
        <v>9</v>
      </c>
      <c r="B34" s="55" t="s">
        <v>25</v>
      </c>
      <c r="C34" s="37"/>
      <c r="D34" s="38">
        <v>10937</v>
      </c>
      <c r="E34" s="18">
        <v>264</v>
      </c>
      <c r="F34" s="40">
        <f t="shared" si="0"/>
        <v>2.4138246319831764</v>
      </c>
      <c r="G34" s="40">
        <f t="shared" si="1"/>
        <v>7.2414738959495288</v>
      </c>
      <c r="H34" s="37"/>
      <c r="I34" s="37"/>
      <c r="J34" s="37">
        <v>10</v>
      </c>
      <c r="K34" s="37">
        <v>20</v>
      </c>
      <c r="L34" s="41">
        <v>30</v>
      </c>
      <c r="M34" s="37">
        <v>20</v>
      </c>
      <c r="N34" s="37">
        <v>20</v>
      </c>
      <c r="O34" s="37"/>
      <c r="P34" s="37"/>
      <c r="Q34" s="37"/>
      <c r="R34" s="37">
        <v>10</v>
      </c>
      <c r="S34" s="37"/>
      <c r="T34" s="40"/>
      <c r="U34" s="40"/>
      <c r="V34" s="42">
        <v>20</v>
      </c>
      <c r="W34" s="40">
        <f t="shared" si="2"/>
        <v>137.24147389594953</v>
      </c>
      <c r="X34" s="43">
        <v>25</v>
      </c>
    </row>
    <row r="35" spans="1:24" ht="13.5" thickBot="1" x14ac:dyDescent="0.3">
      <c r="A35" s="37">
        <f>A34+1</f>
        <v>10</v>
      </c>
      <c r="B35" s="55" t="s">
        <v>21</v>
      </c>
      <c r="C35" s="37"/>
      <c r="D35" s="38">
        <v>3799</v>
      </c>
      <c r="E35" s="18">
        <v>597</v>
      </c>
      <c r="F35" s="40">
        <f t="shared" si="0"/>
        <v>15.714661753092919</v>
      </c>
      <c r="G35" s="40">
        <f t="shared" si="1"/>
        <v>47.143985259278757</v>
      </c>
      <c r="H35" s="37"/>
      <c r="I35" s="37"/>
      <c r="J35" s="37">
        <v>10</v>
      </c>
      <c r="K35" s="37">
        <v>20</v>
      </c>
      <c r="L35" s="41">
        <v>30</v>
      </c>
      <c r="M35" s="37"/>
      <c r="N35" s="37">
        <v>20</v>
      </c>
      <c r="O35" s="37"/>
      <c r="P35" s="37"/>
      <c r="Q35" s="37"/>
      <c r="R35" s="37"/>
      <c r="S35" s="37"/>
      <c r="T35" s="40"/>
      <c r="U35" s="40"/>
      <c r="V35" s="42">
        <v>10</v>
      </c>
      <c r="W35" s="40">
        <f t="shared" si="2"/>
        <v>137.14398525927876</v>
      </c>
      <c r="X35" s="43">
        <v>26</v>
      </c>
    </row>
    <row r="36" spans="1:24" ht="13.5" thickBot="1" x14ac:dyDescent="0.3">
      <c r="A36" s="37">
        <v>3</v>
      </c>
      <c r="B36" s="55" t="s">
        <v>30</v>
      </c>
      <c r="C36" s="37"/>
      <c r="D36" s="38">
        <v>5159</v>
      </c>
      <c r="E36" s="18">
        <v>427</v>
      </c>
      <c r="F36" s="40">
        <f t="shared" si="0"/>
        <v>8.2767978290366351</v>
      </c>
      <c r="G36" s="40">
        <f t="shared" si="1"/>
        <v>24.830393487109905</v>
      </c>
      <c r="H36" s="37"/>
      <c r="I36" s="37"/>
      <c r="J36" s="37">
        <v>10</v>
      </c>
      <c r="K36" s="37">
        <v>20</v>
      </c>
      <c r="L36" s="41">
        <v>30</v>
      </c>
      <c r="M36" s="37"/>
      <c r="N36" s="37"/>
      <c r="O36" s="37"/>
      <c r="P36" s="37"/>
      <c r="Q36" s="37"/>
      <c r="R36" s="37"/>
      <c r="S36" s="37"/>
      <c r="T36" s="40"/>
      <c r="U36" s="40"/>
      <c r="V36" s="42">
        <v>50</v>
      </c>
      <c r="W36" s="40">
        <f t="shared" si="2"/>
        <v>134.83039348710992</v>
      </c>
      <c r="X36" s="43">
        <v>27</v>
      </c>
    </row>
    <row r="37" spans="1:24" ht="13.5" thickBot="1" x14ac:dyDescent="0.3">
      <c r="A37" s="37">
        <v>39</v>
      </c>
      <c r="B37" s="55" t="s">
        <v>55</v>
      </c>
      <c r="C37" s="37"/>
      <c r="D37" s="38">
        <v>2476</v>
      </c>
      <c r="E37" s="18">
        <v>250</v>
      </c>
      <c r="F37" s="40">
        <f t="shared" si="0"/>
        <v>10.096930533117932</v>
      </c>
      <c r="G37" s="40">
        <f t="shared" si="1"/>
        <v>30.290791599353796</v>
      </c>
      <c r="H37" s="37"/>
      <c r="I37" s="37"/>
      <c r="J37" s="37">
        <v>10</v>
      </c>
      <c r="K37" s="37">
        <v>20</v>
      </c>
      <c r="L37" s="41">
        <v>30</v>
      </c>
      <c r="M37" s="37">
        <v>20</v>
      </c>
      <c r="N37" s="37">
        <v>20</v>
      </c>
      <c r="O37" s="37"/>
      <c r="P37" s="37"/>
      <c r="Q37" s="37"/>
      <c r="R37" s="37"/>
      <c r="S37" s="37"/>
      <c r="T37" s="40"/>
      <c r="U37" s="40"/>
      <c r="V37" s="42"/>
      <c r="W37" s="40">
        <f t="shared" si="2"/>
        <v>130.29079159935378</v>
      </c>
      <c r="X37" s="43">
        <v>28</v>
      </c>
    </row>
    <row r="38" spans="1:24" ht="13.5" thickBot="1" x14ac:dyDescent="0.3">
      <c r="A38" s="37">
        <f>A37+1</f>
        <v>40</v>
      </c>
      <c r="B38" s="55" t="s">
        <v>12</v>
      </c>
      <c r="C38" s="37"/>
      <c r="D38" s="38">
        <v>57413</v>
      </c>
      <c r="E38" s="18">
        <v>553</v>
      </c>
      <c r="F38" s="40">
        <f t="shared" si="0"/>
        <v>0.96319648860014284</v>
      </c>
      <c r="G38" s="40">
        <f t="shared" si="1"/>
        <v>2.8895894658004284</v>
      </c>
      <c r="H38" s="37"/>
      <c r="I38" s="37"/>
      <c r="J38" s="37">
        <v>10</v>
      </c>
      <c r="K38" s="37">
        <v>20</v>
      </c>
      <c r="L38" s="41">
        <v>30</v>
      </c>
      <c r="M38" s="37">
        <v>20</v>
      </c>
      <c r="N38" s="37">
        <v>20</v>
      </c>
      <c r="O38" s="37"/>
      <c r="P38" s="37"/>
      <c r="Q38" s="37"/>
      <c r="R38" s="37"/>
      <c r="S38" s="37"/>
      <c r="T38" s="40"/>
      <c r="U38" s="40"/>
      <c r="V38" s="42">
        <v>20</v>
      </c>
      <c r="W38" s="40">
        <f t="shared" si="2"/>
        <v>122.88958946580043</v>
      </c>
      <c r="X38" s="43">
        <v>29</v>
      </c>
    </row>
    <row r="39" spans="1:24" ht="13.5" thickBot="1" x14ac:dyDescent="0.3">
      <c r="A39" s="37">
        <f>A38+1</f>
        <v>41</v>
      </c>
      <c r="B39" s="55" t="s">
        <v>42</v>
      </c>
      <c r="C39" s="37"/>
      <c r="D39" s="38">
        <v>3168</v>
      </c>
      <c r="E39" s="18">
        <v>425</v>
      </c>
      <c r="F39" s="40">
        <f t="shared" si="0"/>
        <v>13.41540404040404</v>
      </c>
      <c r="G39" s="40">
        <f t="shared" si="1"/>
        <v>40.246212121212118</v>
      </c>
      <c r="H39" s="37"/>
      <c r="I39" s="37"/>
      <c r="J39" s="37">
        <v>10</v>
      </c>
      <c r="K39" s="37">
        <v>20</v>
      </c>
      <c r="L39" s="41"/>
      <c r="M39" s="37">
        <v>20</v>
      </c>
      <c r="N39" s="37"/>
      <c r="O39" s="37"/>
      <c r="P39" s="37"/>
      <c r="Q39" s="37"/>
      <c r="R39" s="37"/>
      <c r="S39" s="37"/>
      <c r="T39" s="40"/>
      <c r="U39" s="40"/>
      <c r="V39" s="42">
        <v>30</v>
      </c>
      <c r="W39" s="40">
        <f t="shared" si="2"/>
        <v>120.24621212121212</v>
      </c>
      <c r="X39" s="43">
        <v>30</v>
      </c>
    </row>
    <row r="40" spans="1:24" ht="13.5" thickBot="1" x14ac:dyDescent="0.3">
      <c r="A40" s="37">
        <v>16</v>
      </c>
      <c r="B40" s="55" t="s">
        <v>17</v>
      </c>
      <c r="C40" s="37"/>
      <c r="D40" s="38">
        <v>4759</v>
      </c>
      <c r="E40" s="18">
        <v>608</v>
      </c>
      <c r="F40" s="40">
        <f t="shared" si="0"/>
        <v>12.775793233872662</v>
      </c>
      <c r="G40" s="40">
        <f t="shared" si="1"/>
        <v>38.327379701617986</v>
      </c>
      <c r="H40" s="37"/>
      <c r="I40" s="37"/>
      <c r="J40" s="37">
        <v>10</v>
      </c>
      <c r="K40" s="37">
        <v>20</v>
      </c>
      <c r="L40" s="41">
        <v>30</v>
      </c>
      <c r="M40" s="37">
        <v>20</v>
      </c>
      <c r="N40" s="37"/>
      <c r="O40" s="37"/>
      <c r="P40" s="37"/>
      <c r="Q40" s="37"/>
      <c r="R40" s="37"/>
      <c r="S40" s="37"/>
      <c r="T40" s="40"/>
      <c r="U40" s="40"/>
      <c r="V40" s="42"/>
      <c r="W40" s="40">
        <f t="shared" si="2"/>
        <v>118.32737970161799</v>
      </c>
      <c r="X40" s="43">
        <v>31</v>
      </c>
    </row>
    <row r="41" spans="1:24" ht="13.5" thickBot="1" x14ac:dyDescent="0.3">
      <c r="A41" s="37">
        <f>A40+1</f>
        <v>17</v>
      </c>
      <c r="B41" s="55" t="s">
        <v>50</v>
      </c>
      <c r="C41" s="37"/>
      <c r="D41" s="38">
        <v>7396</v>
      </c>
      <c r="E41" s="18">
        <v>316</v>
      </c>
      <c r="F41" s="40">
        <f t="shared" si="0"/>
        <v>4.2725797728501895</v>
      </c>
      <c r="G41" s="40">
        <f t="shared" si="1"/>
        <v>12.817739318550569</v>
      </c>
      <c r="H41" s="37"/>
      <c r="I41" s="37"/>
      <c r="J41" s="37">
        <v>10</v>
      </c>
      <c r="K41" s="37">
        <v>20</v>
      </c>
      <c r="L41" s="41">
        <v>30</v>
      </c>
      <c r="M41" s="37">
        <v>20</v>
      </c>
      <c r="N41" s="37"/>
      <c r="O41" s="37"/>
      <c r="P41" s="37"/>
      <c r="Q41" s="37"/>
      <c r="R41" s="37"/>
      <c r="S41" s="37"/>
      <c r="T41" s="40"/>
      <c r="U41" s="40"/>
      <c r="V41" s="42">
        <v>20</v>
      </c>
      <c r="W41" s="40">
        <f t="shared" si="2"/>
        <v>112.81773931855057</v>
      </c>
      <c r="X41" s="43">
        <v>32</v>
      </c>
    </row>
    <row r="42" spans="1:24" ht="13.5" thickBot="1" x14ac:dyDescent="0.3">
      <c r="A42" s="37">
        <v>6</v>
      </c>
      <c r="B42" s="55" t="s">
        <v>2</v>
      </c>
      <c r="C42" s="37"/>
      <c r="D42" s="38">
        <v>29053</v>
      </c>
      <c r="E42" s="18">
        <v>260</v>
      </c>
      <c r="F42" s="40">
        <f t="shared" si="0"/>
        <v>0.89491618765704062</v>
      </c>
      <c r="G42" s="40">
        <f t="shared" si="1"/>
        <v>2.6847485629711221</v>
      </c>
      <c r="H42" s="37"/>
      <c r="I42" s="37"/>
      <c r="J42" s="37">
        <v>10</v>
      </c>
      <c r="K42" s="37">
        <v>20</v>
      </c>
      <c r="L42" s="41">
        <v>30</v>
      </c>
      <c r="M42" s="37">
        <v>20</v>
      </c>
      <c r="N42" s="37">
        <v>20</v>
      </c>
      <c r="O42" s="37"/>
      <c r="P42" s="37"/>
      <c r="Q42" s="37"/>
      <c r="R42" s="37"/>
      <c r="S42" s="37"/>
      <c r="T42" s="40"/>
      <c r="U42" s="40"/>
      <c r="V42" s="42">
        <v>10</v>
      </c>
      <c r="W42" s="40">
        <f t="shared" si="2"/>
        <v>112.68474856297112</v>
      </c>
      <c r="X42" s="43">
        <v>33</v>
      </c>
    </row>
    <row r="43" spans="1:24" ht="13.5" thickBot="1" x14ac:dyDescent="0.3">
      <c r="A43" s="37">
        <v>4</v>
      </c>
      <c r="B43" s="55" t="s">
        <v>26</v>
      </c>
      <c r="C43" s="37"/>
      <c r="D43" s="38">
        <v>4237</v>
      </c>
      <c r="E43" s="18">
        <v>64</v>
      </c>
      <c r="F43" s="40">
        <f t="shared" si="0"/>
        <v>1.5105027141845646</v>
      </c>
      <c r="G43" s="40">
        <f t="shared" si="1"/>
        <v>4.5315081425536938</v>
      </c>
      <c r="H43" s="37"/>
      <c r="I43" s="37"/>
      <c r="J43" s="37">
        <v>10</v>
      </c>
      <c r="K43" s="37">
        <v>20</v>
      </c>
      <c r="L43" s="41">
        <v>30</v>
      </c>
      <c r="M43" s="37">
        <v>20</v>
      </c>
      <c r="N43" s="37"/>
      <c r="O43" s="37"/>
      <c r="P43" s="37"/>
      <c r="Q43" s="37"/>
      <c r="R43" s="37">
        <v>10</v>
      </c>
      <c r="S43" s="37"/>
      <c r="T43" s="40"/>
      <c r="U43" s="40"/>
      <c r="V43" s="42">
        <v>10</v>
      </c>
      <c r="W43" s="40">
        <f t="shared" si="2"/>
        <v>104.53150814255369</v>
      </c>
      <c r="X43" s="43">
        <v>34</v>
      </c>
    </row>
    <row r="44" spans="1:24" ht="13.5" thickBot="1" x14ac:dyDescent="0.3">
      <c r="A44" s="37">
        <v>46</v>
      </c>
      <c r="B44" s="55" t="s">
        <v>34</v>
      </c>
      <c r="C44" s="37"/>
      <c r="D44" s="38">
        <v>3721</v>
      </c>
      <c r="E44" s="18">
        <v>354</v>
      </c>
      <c r="F44" s="40">
        <f t="shared" si="0"/>
        <v>9.5135716205321152</v>
      </c>
      <c r="G44" s="40">
        <f t="shared" si="1"/>
        <v>28.540714861596346</v>
      </c>
      <c r="H44" s="37"/>
      <c r="I44" s="37"/>
      <c r="J44" s="37">
        <v>10</v>
      </c>
      <c r="K44" s="37"/>
      <c r="L44" s="41">
        <v>30</v>
      </c>
      <c r="M44" s="37"/>
      <c r="N44" s="37"/>
      <c r="O44" s="37"/>
      <c r="P44" s="37"/>
      <c r="Q44" s="37"/>
      <c r="R44" s="37"/>
      <c r="S44" s="37"/>
      <c r="T44" s="40"/>
      <c r="U44" s="40"/>
      <c r="V44" s="42">
        <v>30</v>
      </c>
      <c r="W44" s="40">
        <f t="shared" si="2"/>
        <v>98.540714861596342</v>
      </c>
      <c r="X44" s="43">
        <v>35</v>
      </c>
    </row>
    <row r="45" spans="1:24" ht="13.5" thickBot="1" x14ac:dyDescent="0.3">
      <c r="A45" s="37">
        <f>A44+1</f>
        <v>47</v>
      </c>
      <c r="B45" s="55" t="s">
        <v>27</v>
      </c>
      <c r="C45" s="37"/>
      <c r="D45" s="38">
        <v>1485</v>
      </c>
      <c r="E45" s="18">
        <v>84</v>
      </c>
      <c r="F45" s="40">
        <f t="shared" si="0"/>
        <v>5.6565656565656566</v>
      </c>
      <c r="G45" s="40">
        <f t="shared" si="1"/>
        <v>16.969696969696969</v>
      </c>
      <c r="H45" s="37"/>
      <c r="I45" s="37"/>
      <c r="J45" s="37">
        <v>10</v>
      </c>
      <c r="K45" s="37"/>
      <c r="L45" s="41">
        <v>30</v>
      </c>
      <c r="M45" s="37">
        <v>20</v>
      </c>
      <c r="N45" s="37"/>
      <c r="O45" s="37"/>
      <c r="P45" s="37"/>
      <c r="Q45" s="37"/>
      <c r="R45" s="37"/>
      <c r="S45" s="37"/>
      <c r="T45" s="40"/>
      <c r="U45" s="40"/>
      <c r="V45" s="42">
        <v>20</v>
      </c>
      <c r="W45" s="40">
        <f t="shared" si="2"/>
        <v>96.969696969696969</v>
      </c>
      <c r="X45" s="43">
        <v>36</v>
      </c>
    </row>
    <row r="46" spans="1:24" ht="13.5" thickBot="1" x14ac:dyDescent="0.3">
      <c r="A46" s="37">
        <f>A45+1</f>
        <v>48</v>
      </c>
      <c r="B46" s="55" t="s">
        <v>36</v>
      </c>
      <c r="C46" s="37"/>
      <c r="D46" s="38">
        <v>6232</v>
      </c>
      <c r="E46" s="18">
        <v>108</v>
      </c>
      <c r="F46" s="40">
        <f t="shared" si="0"/>
        <v>1.7329910141206675</v>
      </c>
      <c r="G46" s="40">
        <f t="shared" si="1"/>
        <v>5.1989730423620024</v>
      </c>
      <c r="H46" s="37"/>
      <c r="I46" s="37"/>
      <c r="J46" s="37">
        <v>10</v>
      </c>
      <c r="K46" s="37">
        <v>20</v>
      </c>
      <c r="L46" s="41">
        <v>30</v>
      </c>
      <c r="M46" s="37">
        <v>20</v>
      </c>
      <c r="N46" s="37"/>
      <c r="O46" s="37"/>
      <c r="P46" s="37"/>
      <c r="Q46" s="37"/>
      <c r="R46" s="37"/>
      <c r="S46" s="37"/>
      <c r="T46" s="40"/>
      <c r="U46" s="40"/>
      <c r="V46" s="42">
        <v>10</v>
      </c>
      <c r="W46" s="40">
        <f t="shared" si="2"/>
        <v>95.198973042361999</v>
      </c>
      <c r="X46" s="43">
        <v>37</v>
      </c>
    </row>
    <row r="47" spans="1:24" ht="13.5" thickBot="1" x14ac:dyDescent="0.3">
      <c r="A47" s="37">
        <f>A46+1</f>
        <v>49</v>
      </c>
      <c r="B47" s="55" t="s">
        <v>18</v>
      </c>
      <c r="C47" s="37"/>
      <c r="D47" s="38">
        <v>1400</v>
      </c>
      <c r="E47" s="18">
        <v>132</v>
      </c>
      <c r="F47" s="40">
        <f t="shared" si="0"/>
        <v>9.4285714285714288</v>
      </c>
      <c r="G47" s="40">
        <f t="shared" si="1"/>
        <v>28.285714285714285</v>
      </c>
      <c r="H47" s="37"/>
      <c r="I47" s="37"/>
      <c r="J47" s="37">
        <v>10</v>
      </c>
      <c r="K47" s="37"/>
      <c r="L47" s="41">
        <v>30</v>
      </c>
      <c r="M47" s="37"/>
      <c r="N47" s="37"/>
      <c r="O47" s="37"/>
      <c r="P47" s="37"/>
      <c r="Q47" s="37"/>
      <c r="R47" s="37"/>
      <c r="S47" s="37"/>
      <c r="T47" s="40"/>
      <c r="U47" s="40"/>
      <c r="V47" s="42">
        <v>20</v>
      </c>
      <c r="W47" s="40">
        <f t="shared" si="2"/>
        <v>88.285714285714278</v>
      </c>
      <c r="X47" s="43">
        <v>38</v>
      </c>
    </row>
    <row r="48" spans="1:24" ht="13.5" thickBot="1" x14ac:dyDescent="0.3">
      <c r="A48" s="37">
        <f>A47+1</f>
        <v>50</v>
      </c>
      <c r="B48" s="55" t="s">
        <v>41</v>
      </c>
      <c r="C48" s="37"/>
      <c r="D48" s="38">
        <v>10005</v>
      </c>
      <c r="E48" s="18">
        <v>486</v>
      </c>
      <c r="F48" s="40">
        <f t="shared" si="0"/>
        <v>4.857571214392804</v>
      </c>
      <c r="G48" s="40">
        <f t="shared" si="1"/>
        <v>14.572713643178412</v>
      </c>
      <c r="H48" s="37"/>
      <c r="I48" s="37"/>
      <c r="J48" s="37">
        <v>10</v>
      </c>
      <c r="K48" s="37"/>
      <c r="L48" s="41">
        <v>30</v>
      </c>
      <c r="M48" s="37">
        <v>20</v>
      </c>
      <c r="N48" s="37"/>
      <c r="O48" s="37"/>
      <c r="P48" s="37"/>
      <c r="Q48" s="37"/>
      <c r="R48" s="37"/>
      <c r="S48" s="37"/>
      <c r="T48" s="40"/>
      <c r="U48" s="40"/>
      <c r="V48" s="42">
        <v>10</v>
      </c>
      <c r="W48" s="40">
        <f t="shared" si="2"/>
        <v>84.572713643178417</v>
      </c>
      <c r="X48" s="43">
        <v>39</v>
      </c>
    </row>
    <row r="49" spans="1:24" ht="13.5" thickBot="1" x14ac:dyDescent="0.3">
      <c r="A49" s="37">
        <v>12</v>
      </c>
      <c r="B49" s="55" t="s">
        <v>57</v>
      </c>
      <c r="C49" s="37"/>
      <c r="D49" s="38">
        <v>1694</v>
      </c>
      <c r="E49" s="18">
        <v>138</v>
      </c>
      <c r="F49" s="40">
        <f t="shared" si="0"/>
        <v>8.1463990554899652</v>
      </c>
      <c r="G49" s="40">
        <f t="shared" si="1"/>
        <v>24.439197166469896</v>
      </c>
      <c r="H49" s="37"/>
      <c r="I49" s="37"/>
      <c r="J49" s="37">
        <v>10</v>
      </c>
      <c r="K49" s="37"/>
      <c r="L49" s="41">
        <v>30</v>
      </c>
      <c r="M49" s="37">
        <v>20</v>
      </c>
      <c r="N49" s="37"/>
      <c r="O49" s="37"/>
      <c r="P49" s="37"/>
      <c r="Q49" s="37"/>
      <c r="R49" s="37"/>
      <c r="S49" s="37"/>
      <c r="T49" s="40"/>
      <c r="U49" s="40"/>
      <c r="V49" s="42"/>
      <c r="W49" s="40">
        <f t="shared" si="2"/>
        <v>84.439197166469896</v>
      </c>
      <c r="X49" s="43">
        <v>40</v>
      </c>
    </row>
    <row r="50" spans="1:24" ht="13.5" thickBot="1" x14ac:dyDescent="0.3">
      <c r="A50" s="37">
        <f>A49+1</f>
        <v>13</v>
      </c>
      <c r="B50" s="55" t="s">
        <v>22</v>
      </c>
      <c r="C50" s="37"/>
      <c r="D50" s="38">
        <v>11717</v>
      </c>
      <c r="E50" s="18">
        <v>97</v>
      </c>
      <c r="F50" s="40">
        <f t="shared" si="0"/>
        <v>0.82785695997268927</v>
      </c>
      <c r="G50" s="40">
        <f t="shared" si="1"/>
        <v>2.4835708799180676</v>
      </c>
      <c r="H50" s="37"/>
      <c r="I50" s="37"/>
      <c r="J50" s="37">
        <v>10</v>
      </c>
      <c r="K50" s="37"/>
      <c r="L50" s="41">
        <v>30</v>
      </c>
      <c r="M50" s="37">
        <v>20</v>
      </c>
      <c r="N50" s="37"/>
      <c r="O50" s="37"/>
      <c r="P50" s="37"/>
      <c r="Q50" s="37"/>
      <c r="R50" s="37"/>
      <c r="S50" s="37"/>
      <c r="T50" s="40"/>
      <c r="U50" s="40"/>
      <c r="V50" s="42">
        <v>20</v>
      </c>
      <c r="W50" s="40">
        <f t="shared" si="2"/>
        <v>82.483570879918062</v>
      </c>
      <c r="X50" s="43">
        <v>41</v>
      </c>
    </row>
    <row r="51" spans="1:24" ht="13.5" thickBot="1" x14ac:dyDescent="0.3">
      <c r="A51" s="37">
        <f>A50+1</f>
        <v>14</v>
      </c>
      <c r="B51" s="55" t="s">
        <v>16</v>
      </c>
      <c r="C51" s="37"/>
      <c r="D51" s="38">
        <v>13705</v>
      </c>
      <c r="E51" s="18">
        <v>46</v>
      </c>
      <c r="F51" s="40">
        <f t="shared" si="0"/>
        <v>0.33564392557460782</v>
      </c>
      <c r="G51" s="40">
        <f t="shared" si="1"/>
        <v>1.0069317767238235</v>
      </c>
      <c r="H51" s="37"/>
      <c r="I51" s="37"/>
      <c r="J51" s="37">
        <v>10</v>
      </c>
      <c r="K51" s="37">
        <v>20</v>
      </c>
      <c r="L51" s="41">
        <v>30</v>
      </c>
      <c r="M51" s="37"/>
      <c r="N51" s="37"/>
      <c r="O51" s="37"/>
      <c r="P51" s="37"/>
      <c r="Q51" s="37"/>
      <c r="R51" s="37"/>
      <c r="S51" s="37"/>
      <c r="T51" s="40"/>
      <c r="U51" s="40"/>
      <c r="V51" s="42">
        <v>20</v>
      </c>
      <c r="W51" s="40">
        <f t="shared" si="2"/>
        <v>81.006931776723832</v>
      </c>
      <c r="X51" s="43">
        <v>42</v>
      </c>
    </row>
    <row r="52" spans="1:24" ht="13.5" thickBot="1" x14ac:dyDescent="0.3">
      <c r="A52" s="37">
        <f>A51+1</f>
        <v>15</v>
      </c>
      <c r="B52" s="55" t="s">
        <v>15</v>
      </c>
      <c r="C52" s="37"/>
      <c r="D52" s="38">
        <v>21321</v>
      </c>
      <c r="E52" s="18">
        <v>52</v>
      </c>
      <c r="F52" s="40">
        <f t="shared" si="0"/>
        <v>0.24389099948407672</v>
      </c>
      <c r="G52" s="40">
        <f t="shared" si="1"/>
        <v>0.73167299845223011</v>
      </c>
      <c r="H52" s="37"/>
      <c r="I52" s="37"/>
      <c r="J52" s="37">
        <v>10</v>
      </c>
      <c r="K52" s="37"/>
      <c r="L52" s="41">
        <v>30</v>
      </c>
      <c r="M52" s="37">
        <v>20</v>
      </c>
      <c r="N52" s="37"/>
      <c r="O52" s="37"/>
      <c r="P52" s="37"/>
      <c r="Q52" s="37"/>
      <c r="R52" s="37"/>
      <c r="S52" s="37"/>
      <c r="T52" s="40"/>
      <c r="U52" s="40"/>
      <c r="V52" s="42">
        <v>20</v>
      </c>
      <c r="W52" s="40">
        <f t="shared" si="2"/>
        <v>80.73167299845224</v>
      </c>
      <c r="X52" s="43">
        <v>43</v>
      </c>
    </row>
    <row r="53" spans="1:24" ht="13.5" thickBot="1" x14ac:dyDescent="0.3">
      <c r="A53" s="37">
        <f>A52+1</f>
        <v>16</v>
      </c>
      <c r="B53" s="55" t="s">
        <v>53</v>
      </c>
      <c r="C53" s="37"/>
      <c r="D53" s="38">
        <v>4303</v>
      </c>
      <c r="E53" s="18">
        <v>223</v>
      </c>
      <c r="F53" s="40">
        <f t="shared" si="0"/>
        <v>5.1824308621891699</v>
      </c>
      <c r="G53" s="40">
        <f t="shared" si="1"/>
        <v>15.54729258656751</v>
      </c>
      <c r="H53" s="37"/>
      <c r="I53" s="37"/>
      <c r="J53" s="37">
        <v>10</v>
      </c>
      <c r="K53" s="37">
        <v>20</v>
      </c>
      <c r="L53" s="41">
        <v>30</v>
      </c>
      <c r="M53" s="37"/>
      <c r="N53" s="37"/>
      <c r="O53" s="37"/>
      <c r="P53" s="37"/>
      <c r="Q53" s="37"/>
      <c r="R53" s="37"/>
      <c r="S53" s="37"/>
      <c r="T53" s="40"/>
      <c r="U53" s="40"/>
      <c r="V53" s="42"/>
      <c r="W53" s="40">
        <f t="shared" si="2"/>
        <v>75.547292586567508</v>
      </c>
      <c r="X53" s="43">
        <v>44</v>
      </c>
    </row>
    <row r="54" spans="1:24" ht="13.5" thickBot="1" x14ac:dyDescent="0.3">
      <c r="A54" s="44">
        <v>1</v>
      </c>
      <c r="B54" s="55" t="s">
        <v>60</v>
      </c>
      <c r="C54" s="37"/>
      <c r="D54" s="38">
        <v>2973</v>
      </c>
      <c r="E54" s="18">
        <v>206</v>
      </c>
      <c r="F54" s="40">
        <f t="shared" si="0"/>
        <v>6.9290279179280185</v>
      </c>
      <c r="G54" s="40">
        <f t="shared" si="1"/>
        <v>20.787083753784056</v>
      </c>
      <c r="H54" s="37"/>
      <c r="I54" s="37"/>
      <c r="J54" s="37">
        <v>10</v>
      </c>
      <c r="K54" s="37"/>
      <c r="L54" s="41"/>
      <c r="M54" s="37"/>
      <c r="N54" s="37"/>
      <c r="O54" s="37"/>
      <c r="P54" s="37"/>
      <c r="Q54" s="37"/>
      <c r="R54" s="37">
        <v>10</v>
      </c>
      <c r="S54" s="37"/>
      <c r="T54" s="37"/>
      <c r="U54" s="37"/>
      <c r="V54" s="41">
        <v>30</v>
      </c>
      <c r="W54" s="40">
        <f t="shared" si="2"/>
        <v>70.78708375378406</v>
      </c>
      <c r="X54" s="43">
        <v>45</v>
      </c>
    </row>
    <row r="55" spans="1:24" ht="13.5" thickBot="1" x14ac:dyDescent="0.3">
      <c r="A55" s="37">
        <f>A54+1</f>
        <v>2</v>
      </c>
      <c r="B55" s="55" t="s">
        <v>23</v>
      </c>
      <c r="C55" s="37"/>
      <c r="D55" s="38">
        <v>1881</v>
      </c>
      <c r="E55" s="18">
        <v>193</v>
      </c>
      <c r="F55" s="40">
        <f t="shared" si="0"/>
        <v>10.260499734183945</v>
      </c>
      <c r="G55" s="40">
        <f t="shared" si="1"/>
        <v>30.781499202551835</v>
      </c>
      <c r="H55" s="37"/>
      <c r="I55" s="37"/>
      <c r="J55" s="37">
        <v>10</v>
      </c>
      <c r="K55" s="37"/>
      <c r="L55" s="41">
        <v>30</v>
      </c>
      <c r="M55" s="37"/>
      <c r="N55" s="37"/>
      <c r="O55" s="37"/>
      <c r="P55" s="37"/>
      <c r="Q55" s="37"/>
      <c r="R55" s="37"/>
      <c r="S55" s="37"/>
      <c r="T55" s="40"/>
      <c r="U55" s="40"/>
      <c r="V55" s="42"/>
      <c r="W55" s="40">
        <f t="shared" si="2"/>
        <v>70.781499202551828</v>
      </c>
      <c r="X55" s="43">
        <v>46</v>
      </c>
    </row>
    <row r="56" spans="1:24" ht="13.5" thickBot="1" x14ac:dyDescent="0.3">
      <c r="A56" s="37">
        <f>A55+1</f>
        <v>3</v>
      </c>
      <c r="B56" s="55" t="s">
        <v>29</v>
      </c>
      <c r="C56" s="37"/>
      <c r="D56" s="38">
        <v>15748</v>
      </c>
      <c r="E56" s="18">
        <v>241</v>
      </c>
      <c r="F56" s="40">
        <f t="shared" si="0"/>
        <v>1.5303530607061213</v>
      </c>
      <c r="G56" s="40">
        <f t="shared" si="1"/>
        <v>4.5910591821183644</v>
      </c>
      <c r="H56" s="37"/>
      <c r="I56" s="37"/>
      <c r="J56" s="37">
        <v>10</v>
      </c>
      <c r="K56" s="37"/>
      <c r="L56" s="41">
        <v>30</v>
      </c>
      <c r="M56" s="37">
        <v>20</v>
      </c>
      <c r="N56" s="37"/>
      <c r="O56" s="37"/>
      <c r="P56" s="37"/>
      <c r="Q56" s="37"/>
      <c r="R56" s="37"/>
      <c r="S56" s="37"/>
      <c r="T56" s="40"/>
      <c r="U56" s="40"/>
      <c r="V56" s="42"/>
      <c r="W56" s="40">
        <f t="shared" si="2"/>
        <v>64.591059182118357</v>
      </c>
      <c r="X56" s="43">
        <v>47</v>
      </c>
    </row>
    <row r="57" spans="1:24" ht="13.5" thickBot="1" x14ac:dyDescent="0.3">
      <c r="A57" s="37">
        <f>A56+1</f>
        <v>4</v>
      </c>
      <c r="B57" s="55" t="s">
        <v>24</v>
      </c>
      <c r="C57" s="37"/>
      <c r="D57" s="38">
        <v>2309</v>
      </c>
      <c r="E57" s="18">
        <v>40</v>
      </c>
      <c r="F57" s="40">
        <f t="shared" si="0"/>
        <v>1.7323516673884798</v>
      </c>
      <c r="G57" s="40">
        <f t="shared" si="1"/>
        <v>5.1970550021654391</v>
      </c>
      <c r="H57" s="37"/>
      <c r="I57" s="37"/>
      <c r="J57" s="37">
        <v>10</v>
      </c>
      <c r="K57" s="37">
        <v>20</v>
      </c>
      <c r="L57" s="41"/>
      <c r="M57" s="37"/>
      <c r="N57" s="37"/>
      <c r="O57" s="37"/>
      <c r="P57" s="37"/>
      <c r="Q57" s="37"/>
      <c r="R57" s="37"/>
      <c r="S57" s="37"/>
      <c r="T57" s="40"/>
      <c r="U57" s="40"/>
      <c r="V57" s="42">
        <v>20</v>
      </c>
      <c r="W57" s="40">
        <f t="shared" si="2"/>
        <v>55.197055002165442</v>
      </c>
      <c r="X57" s="43">
        <v>48</v>
      </c>
    </row>
    <row r="58" spans="1:24" ht="13.5" thickBot="1" x14ac:dyDescent="0.3">
      <c r="A58" s="37">
        <f>A57+1</f>
        <v>5</v>
      </c>
      <c r="B58" s="58" t="s">
        <v>38</v>
      </c>
      <c r="C58" s="37"/>
      <c r="D58" s="38">
        <v>4610</v>
      </c>
      <c r="E58" s="18">
        <v>160</v>
      </c>
      <c r="F58" s="40">
        <f t="shared" si="0"/>
        <v>3.4707158351409979</v>
      </c>
      <c r="G58" s="40">
        <f t="shared" si="1"/>
        <v>10.412147505422993</v>
      </c>
      <c r="H58" s="37"/>
      <c r="I58" s="37"/>
      <c r="J58" s="37">
        <v>10</v>
      </c>
      <c r="K58" s="37"/>
      <c r="L58" s="41">
        <v>30</v>
      </c>
      <c r="M58" s="37"/>
      <c r="N58" s="37"/>
      <c r="O58" s="37"/>
      <c r="P58" s="37"/>
      <c r="Q58" s="37"/>
      <c r="R58" s="37"/>
      <c r="S58" s="37"/>
      <c r="T58" s="40"/>
      <c r="U58" s="40"/>
      <c r="V58" s="42"/>
      <c r="W58" s="40">
        <f t="shared" si="2"/>
        <v>50.412147505422993</v>
      </c>
      <c r="X58" s="43">
        <v>49</v>
      </c>
    </row>
    <row r="59" spans="1:24" ht="13.5" thickBot="1" x14ac:dyDescent="0.3">
      <c r="A59" s="37">
        <f>A58+1</f>
        <v>6</v>
      </c>
      <c r="B59" s="55" t="s">
        <v>56</v>
      </c>
      <c r="C59" s="37"/>
      <c r="D59" s="38">
        <v>4025</v>
      </c>
      <c r="E59" s="18">
        <v>129</v>
      </c>
      <c r="F59" s="40">
        <f t="shared" si="0"/>
        <v>3.2049689440993787</v>
      </c>
      <c r="G59" s="40">
        <f t="shared" si="1"/>
        <v>9.6149068322981357</v>
      </c>
      <c r="H59" s="37"/>
      <c r="I59" s="37"/>
      <c r="J59" s="37">
        <v>10</v>
      </c>
      <c r="K59" s="37">
        <v>20</v>
      </c>
      <c r="L59" s="41"/>
      <c r="M59" s="37"/>
      <c r="N59" s="37"/>
      <c r="O59" s="37"/>
      <c r="P59" s="37"/>
      <c r="Q59" s="37"/>
      <c r="R59" s="37"/>
      <c r="S59" s="37"/>
      <c r="T59" s="40"/>
      <c r="U59" s="40"/>
      <c r="V59" s="42">
        <v>10</v>
      </c>
      <c r="W59" s="40">
        <f t="shared" si="2"/>
        <v>49.614906832298132</v>
      </c>
      <c r="X59" s="43">
        <v>50</v>
      </c>
    </row>
    <row r="60" spans="1:24" ht="13.5" thickBot="1" x14ac:dyDescent="0.3">
      <c r="A60" s="37">
        <v>7</v>
      </c>
      <c r="B60" s="55" t="s">
        <v>58</v>
      </c>
      <c r="C60" s="37"/>
      <c r="D60" s="38">
        <v>7725</v>
      </c>
      <c r="E60" s="18">
        <v>154</v>
      </c>
      <c r="F60" s="40">
        <f t="shared" si="0"/>
        <v>1.993527508090615</v>
      </c>
      <c r="G60" s="40">
        <f t="shared" si="1"/>
        <v>5.9805825242718447</v>
      </c>
      <c r="H60" s="37"/>
      <c r="I60" s="37"/>
      <c r="J60" s="37">
        <v>10</v>
      </c>
      <c r="K60" s="37"/>
      <c r="L60" s="41">
        <v>30</v>
      </c>
      <c r="M60" s="37"/>
      <c r="N60" s="37"/>
      <c r="O60" s="37"/>
      <c r="P60" s="37"/>
      <c r="Q60" s="37"/>
      <c r="R60" s="37"/>
      <c r="S60" s="37"/>
      <c r="T60" s="40"/>
      <c r="U60" s="40"/>
      <c r="V60" s="42"/>
      <c r="W60" s="40">
        <f t="shared" si="2"/>
        <v>45.980582524271846</v>
      </c>
      <c r="X60" s="43">
        <v>51</v>
      </c>
    </row>
    <row r="61" spans="1:24" ht="13.5" thickBot="1" x14ac:dyDescent="0.3">
      <c r="A61" s="37">
        <v>8</v>
      </c>
      <c r="B61" s="55" t="s">
        <v>28</v>
      </c>
      <c r="C61" s="37"/>
      <c r="D61" s="50">
        <v>2801</v>
      </c>
      <c r="E61" s="18">
        <v>49</v>
      </c>
      <c r="F61" s="40">
        <f t="shared" si="0"/>
        <v>1.7493752231345947</v>
      </c>
      <c r="G61" s="40">
        <f t="shared" si="1"/>
        <v>5.2481256694037839</v>
      </c>
      <c r="H61" s="51"/>
      <c r="I61" s="51"/>
      <c r="J61" s="51">
        <v>10</v>
      </c>
      <c r="K61" s="51"/>
      <c r="L61" s="52">
        <v>30</v>
      </c>
      <c r="M61" s="51"/>
      <c r="N61" s="51"/>
      <c r="O61" s="51"/>
      <c r="P61" s="51"/>
      <c r="Q61" s="51"/>
      <c r="R61" s="51"/>
      <c r="S61" s="51"/>
      <c r="T61" s="53"/>
      <c r="U61" s="53"/>
      <c r="V61" s="54"/>
      <c r="W61" s="40">
        <f t="shared" si="2"/>
        <v>45.248125669403784</v>
      </c>
      <c r="X61" s="43">
        <v>52</v>
      </c>
    </row>
    <row r="62" spans="1:24" ht="13.5" thickBot="1" x14ac:dyDescent="0.3">
      <c r="A62" s="37">
        <f>A61+1</f>
        <v>9</v>
      </c>
      <c r="B62" s="55" t="s">
        <v>49</v>
      </c>
      <c r="C62" s="37"/>
      <c r="D62" s="38">
        <v>1446</v>
      </c>
      <c r="E62" s="18">
        <v>66</v>
      </c>
      <c r="F62" s="40">
        <f t="shared" si="0"/>
        <v>4.5643153526970952</v>
      </c>
      <c r="G62" s="40">
        <f t="shared" si="1"/>
        <v>13.692946058091286</v>
      </c>
      <c r="H62" s="37"/>
      <c r="I62" s="37"/>
      <c r="J62" s="37">
        <v>10</v>
      </c>
      <c r="K62" s="37"/>
      <c r="L62" s="41"/>
      <c r="M62" s="37"/>
      <c r="N62" s="37"/>
      <c r="O62" s="37"/>
      <c r="P62" s="37"/>
      <c r="Q62" s="37"/>
      <c r="R62" s="37"/>
      <c r="S62" s="37"/>
      <c r="T62" s="40"/>
      <c r="U62" s="40"/>
      <c r="V62" s="42">
        <v>20</v>
      </c>
      <c r="W62" s="40">
        <f t="shared" si="2"/>
        <v>43.692946058091287</v>
      </c>
      <c r="X62" s="43">
        <v>53</v>
      </c>
    </row>
    <row r="63" spans="1:24" ht="13.5" thickBot="1" x14ac:dyDescent="0.3">
      <c r="A63" s="37">
        <f>A62+1</f>
        <v>10</v>
      </c>
      <c r="B63" s="55" t="s">
        <v>32</v>
      </c>
      <c r="C63" s="37"/>
      <c r="D63" s="38">
        <v>2364</v>
      </c>
      <c r="E63" s="18">
        <v>87</v>
      </c>
      <c r="F63" s="40">
        <f t="shared" si="0"/>
        <v>3.6802030456852792</v>
      </c>
      <c r="G63" s="40">
        <f t="shared" si="1"/>
        <v>11.040609137055839</v>
      </c>
      <c r="H63" s="37"/>
      <c r="I63" s="37"/>
      <c r="J63" s="37">
        <v>10</v>
      </c>
      <c r="K63" s="37"/>
      <c r="L63" s="41"/>
      <c r="M63" s="37">
        <v>20</v>
      </c>
      <c r="N63" s="37"/>
      <c r="O63" s="37"/>
      <c r="P63" s="37"/>
      <c r="Q63" s="37"/>
      <c r="R63" s="37"/>
      <c r="S63" s="37"/>
      <c r="T63" s="40"/>
      <c r="U63" s="40"/>
      <c r="V63" s="42"/>
      <c r="W63" s="40">
        <f t="shared" si="2"/>
        <v>41.040609137055839</v>
      </c>
      <c r="X63" s="43">
        <v>54</v>
      </c>
    </row>
    <row r="64" spans="1:24" ht="13.5" thickBot="1" x14ac:dyDescent="0.3">
      <c r="A64" s="37">
        <v>40</v>
      </c>
      <c r="B64" s="55" t="s">
        <v>35</v>
      </c>
      <c r="C64" s="37"/>
      <c r="D64" s="38">
        <v>1984</v>
      </c>
      <c r="E64" s="18">
        <v>50</v>
      </c>
      <c r="F64" s="40">
        <f t="shared" si="0"/>
        <v>2.5201612903225805</v>
      </c>
      <c r="G64" s="40">
        <f t="shared" si="1"/>
        <v>7.560483870967742</v>
      </c>
      <c r="H64" s="37"/>
      <c r="I64" s="37"/>
      <c r="J64" s="37">
        <v>10</v>
      </c>
      <c r="K64" s="37"/>
      <c r="L64" s="41"/>
      <c r="M64" s="37"/>
      <c r="N64" s="37"/>
      <c r="O64" s="37"/>
      <c r="P64" s="37"/>
      <c r="Q64" s="37"/>
      <c r="R64" s="37"/>
      <c r="S64" s="37"/>
      <c r="T64" s="40"/>
      <c r="U64" s="40"/>
      <c r="V64" s="42">
        <v>20</v>
      </c>
      <c r="W64" s="40">
        <f t="shared" si="2"/>
        <v>37.560483870967744</v>
      </c>
      <c r="X64" s="43">
        <v>55</v>
      </c>
    </row>
    <row r="65" spans="1:24" ht="13.5" thickBot="1" x14ac:dyDescent="0.3">
      <c r="A65" s="37">
        <v>10</v>
      </c>
      <c r="B65" s="55" t="s">
        <v>31</v>
      </c>
      <c r="C65" s="37"/>
      <c r="D65" s="38">
        <v>3988</v>
      </c>
      <c r="E65" s="18">
        <v>69</v>
      </c>
      <c r="F65" s="40">
        <f t="shared" si="0"/>
        <v>1.7301905717151453</v>
      </c>
      <c r="G65" s="40">
        <f t="shared" si="1"/>
        <v>5.1905717151454365</v>
      </c>
      <c r="H65" s="37"/>
      <c r="I65" s="37"/>
      <c r="J65" s="37">
        <v>10</v>
      </c>
      <c r="K65" s="37">
        <v>20</v>
      </c>
      <c r="L65" s="41"/>
      <c r="M65" s="37"/>
      <c r="N65" s="37"/>
      <c r="O65" s="37"/>
      <c r="P65" s="37"/>
      <c r="Q65" s="37"/>
      <c r="R65" s="37"/>
      <c r="S65" s="37"/>
      <c r="T65" s="40"/>
      <c r="U65" s="40"/>
      <c r="V65" s="42"/>
      <c r="W65" s="40">
        <f t="shared" si="2"/>
        <v>35.190571715145438</v>
      </c>
      <c r="X65" s="43">
        <v>56</v>
      </c>
    </row>
    <row r="66" spans="1:24" ht="13.5" thickBot="1" x14ac:dyDescent="0.3">
      <c r="A66" s="37">
        <f>A65+1</f>
        <v>11</v>
      </c>
      <c r="B66" s="55" t="s">
        <v>37</v>
      </c>
      <c r="C66" s="37"/>
      <c r="D66" s="38">
        <v>2917</v>
      </c>
      <c r="E66" s="18">
        <v>27</v>
      </c>
      <c r="F66" s="40">
        <f t="shared" si="0"/>
        <v>0.92560850188549881</v>
      </c>
      <c r="G66" s="40">
        <f t="shared" si="1"/>
        <v>2.7768255056564963</v>
      </c>
      <c r="H66" s="37"/>
      <c r="I66" s="37"/>
      <c r="J66" s="37">
        <v>10</v>
      </c>
      <c r="K66" s="37"/>
      <c r="L66" s="41"/>
      <c r="M66" s="37">
        <v>20</v>
      </c>
      <c r="N66" s="37"/>
      <c r="O66" s="37"/>
      <c r="P66" s="37"/>
      <c r="Q66" s="37"/>
      <c r="R66" s="37"/>
      <c r="S66" s="37"/>
      <c r="T66" s="40"/>
      <c r="U66" s="40"/>
      <c r="V66" s="42"/>
      <c r="W66" s="40">
        <f t="shared" si="2"/>
        <v>32.776825505656497</v>
      </c>
      <c r="X66" s="43">
        <v>57</v>
      </c>
    </row>
    <row r="67" spans="1:24" ht="26.25" thickBot="1" x14ac:dyDescent="0.3">
      <c r="A67" s="37">
        <f>A66+1</f>
        <v>12</v>
      </c>
      <c r="B67" s="55" t="s">
        <v>54</v>
      </c>
      <c r="C67" s="37"/>
      <c r="D67" s="38">
        <v>8993</v>
      </c>
      <c r="E67" s="18">
        <v>127</v>
      </c>
      <c r="F67" s="40">
        <f t="shared" si="0"/>
        <v>1.4122094962748806</v>
      </c>
      <c r="G67" s="40">
        <f t="shared" si="1"/>
        <v>4.2366284888246417</v>
      </c>
      <c r="H67" s="37"/>
      <c r="I67" s="37"/>
      <c r="J67" s="37">
        <v>10</v>
      </c>
      <c r="K67" s="37"/>
      <c r="L67" s="41"/>
      <c r="M67" s="37"/>
      <c r="N67" s="37"/>
      <c r="O67" s="37"/>
      <c r="P67" s="37"/>
      <c r="Q67" s="37"/>
      <c r="R67" s="37"/>
      <c r="S67" s="37"/>
      <c r="T67" s="40"/>
      <c r="U67" s="40"/>
      <c r="V67" s="42">
        <v>10</v>
      </c>
      <c r="W67" s="40">
        <f t="shared" si="2"/>
        <v>24.236628488824643</v>
      </c>
      <c r="X67" s="43">
        <v>58</v>
      </c>
    </row>
    <row r="68" spans="1:24" ht="13.5" thickBot="1" x14ac:dyDescent="0.3">
      <c r="A68" s="37">
        <v>23</v>
      </c>
      <c r="B68" s="55" t="s">
        <v>46</v>
      </c>
      <c r="C68" s="37"/>
      <c r="D68" s="38">
        <v>6799</v>
      </c>
      <c r="E68" s="18">
        <v>0</v>
      </c>
      <c r="F68" s="40">
        <f t="shared" si="0"/>
        <v>0</v>
      </c>
      <c r="G68" s="40">
        <f t="shared" si="1"/>
        <v>0</v>
      </c>
      <c r="H68" s="37"/>
      <c r="I68" s="37"/>
      <c r="J68" s="37">
        <v>10</v>
      </c>
      <c r="K68" s="37"/>
      <c r="L68" s="41"/>
      <c r="M68" s="37"/>
      <c r="N68" s="37"/>
      <c r="O68" s="37"/>
      <c r="P68" s="37"/>
      <c r="Q68" s="37"/>
      <c r="R68" s="37"/>
      <c r="S68" s="37"/>
      <c r="T68" s="40"/>
      <c r="U68" s="40"/>
      <c r="V68" s="42">
        <v>10</v>
      </c>
      <c r="W68" s="40">
        <f t="shared" si="2"/>
        <v>20</v>
      </c>
      <c r="X68" s="43">
        <v>59</v>
      </c>
    </row>
    <row r="69" spans="1:24" ht="13.5" thickBot="1" x14ac:dyDescent="0.3">
      <c r="A69" s="37">
        <f>A68+1</f>
        <v>24</v>
      </c>
      <c r="B69" s="55" t="s">
        <v>48</v>
      </c>
      <c r="C69" s="37"/>
      <c r="D69" s="38">
        <v>1787</v>
      </c>
      <c r="E69" s="18">
        <v>43</v>
      </c>
      <c r="F69" s="40">
        <f t="shared" si="0"/>
        <v>2.4062674874090653</v>
      </c>
      <c r="G69" s="40">
        <f t="shared" si="1"/>
        <v>7.2188024622271953</v>
      </c>
      <c r="H69" s="37"/>
      <c r="I69" s="37"/>
      <c r="J69" s="37">
        <v>10</v>
      </c>
      <c r="K69" s="37"/>
      <c r="L69" s="41"/>
      <c r="M69" s="37"/>
      <c r="N69" s="37"/>
      <c r="O69" s="37"/>
      <c r="P69" s="37"/>
      <c r="Q69" s="37"/>
      <c r="R69" s="37"/>
      <c r="S69" s="37"/>
      <c r="T69" s="40"/>
      <c r="U69" s="40"/>
      <c r="V69" s="42"/>
      <c r="W69" s="40">
        <f t="shared" si="2"/>
        <v>17.218802462227195</v>
      </c>
      <c r="X69" s="43">
        <v>60</v>
      </c>
    </row>
    <row r="70" spans="1:24" ht="13.5" thickBot="1" x14ac:dyDescent="0.3">
      <c r="A70" s="37">
        <f>A69+1</f>
        <v>25</v>
      </c>
      <c r="B70" s="55" t="s">
        <v>62</v>
      </c>
      <c r="C70" s="37"/>
      <c r="D70" s="38">
        <v>4336</v>
      </c>
      <c r="E70" s="18">
        <v>24</v>
      </c>
      <c r="F70" s="40">
        <f t="shared" si="0"/>
        <v>0.55350553505535061</v>
      </c>
      <c r="G70" s="40">
        <f t="shared" si="1"/>
        <v>1.6605166051660518</v>
      </c>
      <c r="H70" s="37"/>
      <c r="I70" s="37"/>
      <c r="J70" s="37">
        <v>10</v>
      </c>
      <c r="K70" s="37"/>
      <c r="L70" s="41"/>
      <c r="M70" s="37"/>
      <c r="N70" s="37"/>
      <c r="O70" s="37"/>
      <c r="P70" s="37"/>
      <c r="Q70" s="37"/>
      <c r="R70" s="37"/>
      <c r="S70" s="37"/>
      <c r="T70" s="37"/>
      <c r="U70" s="37"/>
      <c r="V70" s="41"/>
      <c r="W70" s="40">
        <f t="shared" si="2"/>
        <v>11.660516605166052</v>
      </c>
      <c r="X70" s="43">
        <v>61</v>
      </c>
    </row>
    <row r="71" spans="1:24" ht="15.75" thickBot="1" x14ac:dyDescent="0.3">
      <c r="A71" s="28">
        <v>61</v>
      </c>
      <c r="B71" s="29" t="s">
        <v>32</v>
      </c>
      <c r="C71" s="30"/>
      <c r="D71" s="31">
        <v>4429</v>
      </c>
      <c r="E71" s="34">
        <v>1</v>
      </c>
      <c r="F71" s="32"/>
      <c r="G71" s="32">
        <v>0</v>
      </c>
      <c r="H71" s="30"/>
      <c r="I71" s="30"/>
      <c r="J71" s="30">
        <v>0</v>
      </c>
      <c r="K71" s="30"/>
      <c r="L71" s="30"/>
      <c r="M71" s="30"/>
      <c r="N71" s="30"/>
      <c r="O71" s="30"/>
      <c r="P71" s="30"/>
      <c r="Q71" s="30"/>
      <c r="R71" s="30"/>
      <c r="S71" s="30"/>
      <c r="T71" s="32"/>
      <c r="U71" s="32"/>
      <c r="V71" s="32"/>
      <c r="W71" s="32">
        <f t="shared" ref="W71" si="3">SUM(G71:V71)</f>
        <v>0</v>
      </c>
      <c r="X71" s="33">
        <v>61</v>
      </c>
    </row>
    <row r="72" spans="1:2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15" x14ac:dyDescent="0.25">
      <c r="A73" t="s">
        <v>96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t="s">
        <v>97</v>
      </c>
      <c r="V73"/>
      <c r="W73"/>
      <c r="X73"/>
    </row>
    <row r="74" spans="1:2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15" x14ac:dyDescent="0.25">
      <c r="A75" t="s">
        <v>102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 t="s">
        <v>98</v>
      </c>
      <c r="V75"/>
      <c r="W75"/>
      <c r="X75"/>
    </row>
    <row r="76" spans="1:2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x14ac:dyDescent="0.25">
      <c r="E77" s="9"/>
    </row>
    <row r="78" spans="1:24" x14ac:dyDescent="0.25">
      <c r="E78" s="9"/>
    </row>
    <row r="79" spans="1:24" x14ac:dyDescent="0.25">
      <c r="E79" s="9"/>
    </row>
    <row r="80" spans="1:24" x14ac:dyDescent="0.25">
      <c r="E80" s="9"/>
    </row>
    <row r="81" spans="5:5" x14ac:dyDescent="0.25">
      <c r="E81" s="9"/>
    </row>
    <row r="82" spans="5:5" x14ac:dyDescent="0.25">
      <c r="E82" s="9"/>
    </row>
    <row r="83" spans="5:5" x14ac:dyDescent="0.25">
      <c r="E83" s="9"/>
    </row>
    <row r="84" spans="5:5" x14ac:dyDescent="0.25">
      <c r="E84" s="9"/>
    </row>
    <row r="85" spans="5:5" x14ac:dyDescent="0.25">
      <c r="E85" s="9"/>
    </row>
    <row r="86" spans="5:5" x14ac:dyDescent="0.25">
      <c r="E86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0" spans="5:5" x14ac:dyDescent="0.25">
      <c r="E90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4" spans="5:5" x14ac:dyDescent="0.25">
      <c r="E94" s="9"/>
    </row>
    <row r="95" spans="5:5" x14ac:dyDescent="0.25">
      <c r="E95" s="9"/>
    </row>
    <row r="96" spans="5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2" spans="5:5" x14ac:dyDescent="0.25">
      <c r="E782" s="9"/>
    </row>
    <row r="783" spans="5:5" x14ac:dyDescent="0.25">
      <c r="E783" s="9"/>
    </row>
    <row r="784" spans="5:5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5" x14ac:dyDescent="0.25">
      <c r="E1537" s="9"/>
    </row>
    <row r="1538" spans="5:5" x14ac:dyDescent="0.25">
      <c r="E1538" s="9"/>
    </row>
    <row r="1539" spans="5:5" x14ac:dyDescent="0.25">
      <c r="E1539" s="9"/>
    </row>
    <row r="1540" spans="5:5" x14ac:dyDescent="0.25">
      <c r="E1540" s="9"/>
    </row>
    <row r="1541" spans="5:5" x14ac:dyDescent="0.25">
      <c r="E1541" s="9"/>
    </row>
    <row r="1542" spans="5:5" x14ac:dyDescent="0.25">
      <c r="E1542" s="9"/>
    </row>
    <row r="1543" spans="5:5" x14ac:dyDescent="0.25">
      <c r="E1543" s="9"/>
    </row>
    <row r="1544" spans="5:5" x14ac:dyDescent="0.25">
      <c r="E1544" s="9"/>
    </row>
    <row r="1545" spans="5:5" x14ac:dyDescent="0.25">
      <c r="E1545" s="9"/>
    </row>
    <row r="1546" spans="5:5" x14ac:dyDescent="0.25">
      <c r="E1546" s="9"/>
    </row>
    <row r="1547" spans="5:5" x14ac:dyDescent="0.25">
      <c r="E1547" s="9"/>
    </row>
    <row r="1548" spans="5:5" x14ac:dyDescent="0.25">
      <c r="E1548" s="9"/>
    </row>
    <row r="1549" spans="5:5" x14ac:dyDescent="0.25">
      <c r="E1549" s="9"/>
    </row>
    <row r="1550" spans="5:5" x14ac:dyDescent="0.25">
      <c r="E1550" s="9"/>
    </row>
    <row r="1551" spans="5:5" x14ac:dyDescent="0.25">
      <c r="E1551" s="9"/>
    </row>
    <row r="1552" spans="5:5" x14ac:dyDescent="0.25">
      <c r="E1552" s="9"/>
    </row>
    <row r="1553" spans="5:5" x14ac:dyDescent="0.25">
      <c r="E1553" s="9"/>
    </row>
    <row r="1554" spans="5:5" x14ac:dyDescent="0.25">
      <c r="E1554" s="9"/>
    </row>
    <row r="1555" spans="5:5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5:5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5" x14ac:dyDescent="0.25">
      <c r="E1585" s="9"/>
    </row>
    <row r="1586" spans="5:5" x14ac:dyDescent="0.25">
      <c r="E1586" s="9"/>
    </row>
    <row r="1587" spans="5:5" x14ac:dyDescent="0.25">
      <c r="E1587" s="9"/>
    </row>
    <row r="1588" spans="5:5" x14ac:dyDescent="0.25">
      <c r="E1588" s="9"/>
    </row>
    <row r="1589" spans="5:5" x14ac:dyDescent="0.25">
      <c r="E1589" s="9"/>
    </row>
    <row r="1590" spans="5:5" x14ac:dyDescent="0.25">
      <c r="E1590" s="9"/>
    </row>
    <row r="1591" spans="5:5" x14ac:dyDescent="0.25">
      <c r="E1591" s="9"/>
    </row>
    <row r="1592" spans="5:5" x14ac:dyDescent="0.25">
      <c r="E1592" s="9"/>
    </row>
    <row r="1593" spans="5:5" x14ac:dyDescent="0.25">
      <c r="E1593" s="9"/>
    </row>
    <row r="1594" spans="5:5" x14ac:dyDescent="0.25">
      <c r="E1594" s="9"/>
    </row>
    <row r="1595" spans="5:5" x14ac:dyDescent="0.25">
      <c r="E1595" s="9"/>
    </row>
    <row r="1596" spans="5:5" x14ac:dyDescent="0.25">
      <c r="E1596" s="9"/>
    </row>
    <row r="1597" spans="5:5" x14ac:dyDescent="0.25">
      <c r="E1597" s="9"/>
    </row>
    <row r="1598" spans="5:5" x14ac:dyDescent="0.25">
      <c r="E1598" s="9"/>
    </row>
    <row r="1599" spans="5:5" x14ac:dyDescent="0.25">
      <c r="E1599" s="9"/>
    </row>
    <row r="1600" spans="5:5" x14ac:dyDescent="0.25">
      <c r="E1600" s="9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</sheetData>
  <sortState xmlns:xlrd2="http://schemas.microsoft.com/office/spreadsheetml/2017/richdata2" ref="B11:X71">
    <sortCondition descending="1" ref="W11:W71"/>
  </sortState>
  <mergeCells count="33">
    <mergeCell ref="B4:C4"/>
    <mergeCell ref="I4:J4"/>
    <mergeCell ref="K6:P6"/>
    <mergeCell ref="B2:G2"/>
    <mergeCell ref="B3:C3"/>
    <mergeCell ref="G1:K1"/>
    <mergeCell ref="H3:K3"/>
    <mergeCell ref="H2:J2"/>
    <mergeCell ref="A6:A9"/>
    <mergeCell ref="B6:B9"/>
    <mergeCell ref="P7:P8"/>
    <mergeCell ref="Q7:Q9"/>
    <mergeCell ref="R7:R9"/>
    <mergeCell ref="S7:S9"/>
    <mergeCell ref="T7:T9"/>
    <mergeCell ref="C7:C9"/>
    <mergeCell ref="D7:D9"/>
    <mergeCell ref="E7:E9"/>
    <mergeCell ref="F7:F9"/>
    <mergeCell ref="G7:G9"/>
    <mergeCell ref="U7:U9"/>
    <mergeCell ref="V7:V9"/>
    <mergeCell ref="W6:W9"/>
    <mergeCell ref="X6:X9"/>
    <mergeCell ref="D6:G6"/>
    <mergeCell ref="H7:H9"/>
    <mergeCell ref="I7:I9"/>
    <mergeCell ref="J7:J9"/>
    <mergeCell ref="K7:K8"/>
    <mergeCell ref="L7:L8"/>
    <mergeCell ref="M7:M8"/>
    <mergeCell ref="N7:N8"/>
    <mergeCell ref="O7:O8"/>
  </mergeCells>
  <pageMargins left="0.7" right="0.7" top="0.75" bottom="0.75" header="0.3" footer="0.3"/>
  <pageSetup scale="43" fitToHeight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workbookViewId="0">
      <selection activeCell="F1" sqref="F1:F5"/>
    </sheetView>
  </sheetViews>
  <sheetFormatPr defaultRowHeight="15" x14ac:dyDescent="0.25"/>
  <cols>
    <col min="6" max="6" width="11.85546875" customWidth="1"/>
  </cols>
  <sheetData>
    <row r="1" spans="1:21" ht="26.25" thickBot="1" x14ac:dyDescent="0.3">
      <c r="A1" s="4">
        <v>1</v>
      </c>
      <c r="B1" s="11" t="s">
        <v>61</v>
      </c>
      <c r="C1" s="5">
        <v>100</v>
      </c>
      <c r="D1" s="6">
        <v>7607</v>
      </c>
      <c r="E1" s="17">
        <v>254</v>
      </c>
      <c r="F1" s="7" t="e">
        <f t="shared" ref="F1:F32" ca="1" si="0">_xll.ОКРУГЛТ(E1*100/D1,1)</f>
        <v>#NAME?</v>
      </c>
      <c r="G1" s="7" t="e">
        <f t="shared" ref="G1:G32" ca="1" si="1">ROUND(F1*3,1)</f>
        <v>#NAME?</v>
      </c>
      <c r="H1" s="5"/>
      <c r="I1" s="5"/>
      <c r="J1" s="5">
        <v>10</v>
      </c>
      <c r="K1" s="5"/>
      <c r="L1" s="5"/>
      <c r="M1" s="5"/>
      <c r="N1" s="5"/>
      <c r="O1" s="5"/>
      <c r="P1" s="5"/>
      <c r="Q1" s="5"/>
      <c r="R1" s="5"/>
      <c r="S1" s="7"/>
      <c r="T1" s="7" t="e">
        <f t="shared" ref="T1:T32" ca="1" si="2">SUM(C1,G1:S1)</f>
        <v>#NAME?</v>
      </c>
      <c r="U1" s="4">
        <v>1</v>
      </c>
    </row>
    <row r="2" spans="1:21" ht="26.25" thickBot="1" x14ac:dyDescent="0.3">
      <c r="A2" s="4">
        <v>2</v>
      </c>
      <c r="B2" s="11" t="s">
        <v>39</v>
      </c>
      <c r="C2" s="5">
        <v>100</v>
      </c>
      <c r="D2" s="6">
        <v>3753</v>
      </c>
      <c r="E2" s="18">
        <v>176</v>
      </c>
      <c r="F2" s="7" t="e">
        <f t="shared" ca="1" si="0"/>
        <v>#NAME?</v>
      </c>
      <c r="G2" s="7" t="e">
        <f t="shared" ca="1" si="1"/>
        <v>#NAME?</v>
      </c>
      <c r="H2" s="5"/>
      <c r="I2" s="5"/>
      <c r="J2" s="5">
        <v>10</v>
      </c>
      <c r="K2" s="5"/>
      <c r="L2" s="5"/>
      <c r="M2" s="5"/>
      <c r="N2" s="5"/>
      <c r="O2" s="5"/>
      <c r="P2" s="5"/>
      <c r="Q2" s="5"/>
      <c r="R2" s="5"/>
      <c r="S2" s="7"/>
      <c r="T2" s="7" t="e">
        <f t="shared" ca="1" si="2"/>
        <v>#NAME?</v>
      </c>
      <c r="U2" s="4">
        <v>2</v>
      </c>
    </row>
    <row r="3" spans="1:21" ht="39" thickBot="1" x14ac:dyDescent="0.3">
      <c r="A3" s="4">
        <v>3</v>
      </c>
      <c r="B3" s="11" t="s">
        <v>21</v>
      </c>
      <c r="C3" s="5">
        <v>100</v>
      </c>
      <c r="D3" s="6">
        <v>3700</v>
      </c>
      <c r="E3" s="18">
        <v>92</v>
      </c>
      <c r="F3" s="7" t="e">
        <f t="shared" ca="1" si="0"/>
        <v>#NAME?</v>
      </c>
      <c r="G3" s="7" t="e">
        <f t="shared" ca="1" si="1"/>
        <v>#NAME?</v>
      </c>
      <c r="H3" s="5"/>
      <c r="I3" s="5"/>
      <c r="J3" s="5">
        <v>10</v>
      </c>
      <c r="K3" s="5"/>
      <c r="L3" s="5"/>
      <c r="M3" s="5"/>
      <c r="N3" s="5"/>
      <c r="O3" s="5"/>
      <c r="P3" s="5"/>
      <c r="Q3" s="5"/>
      <c r="R3" s="5"/>
      <c r="S3" s="7"/>
      <c r="T3" s="7" t="e">
        <f t="shared" ca="1" si="2"/>
        <v>#NAME?</v>
      </c>
      <c r="U3" s="4">
        <v>3</v>
      </c>
    </row>
    <row r="4" spans="1:21" ht="26.25" thickBot="1" x14ac:dyDescent="0.3">
      <c r="A4" s="4">
        <v>4</v>
      </c>
      <c r="B4" s="11" t="s">
        <v>51</v>
      </c>
      <c r="C4" s="5">
        <v>100</v>
      </c>
      <c r="D4" s="6">
        <v>2203</v>
      </c>
      <c r="E4" s="18">
        <v>135</v>
      </c>
      <c r="F4" s="7" t="e">
        <f t="shared" ca="1" si="0"/>
        <v>#NAME?</v>
      </c>
      <c r="G4" s="7" t="e">
        <f t="shared" ca="1" si="1"/>
        <v>#NAME?</v>
      </c>
      <c r="H4" s="5"/>
      <c r="I4" s="5"/>
      <c r="J4" s="5">
        <v>10</v>
      </c>
      <c r="K4" s="5"/>
      <c r="L4" s="5"/>
      <c r="M4" s="5"/>
      <c r="N4" s="5"/>
      <c r="O4" s="5"/>
      <c r="P4" s="5"/>
      <c r="Q4" s="5"/>
      <c r="R4" s="5"/>
      <c r="S4" s="7"/>
      <c r="T4" s="7" t="e">
        <f t="shared" ca="1" si="2"/>
        <v>#NAME?</v>
      </c>
      <c r="U4" s="4">
        <v>4</v>
      </c>
    </row>
    <row r="5" spans="1:21" ht="15.75" thickBot="1" x14ac:dyDescent="0.3">
      <c r="A5" s="4">
        <v>5</v>
      </c>
      <c r="B5" s="11" t="s">
        <v>3</v>
      </c>
      <c r="C5" s="5">
        <v>100</v>
      </c>
      <c r="D5" s="6">
        <v>4732</v>
      </c>
      <c r="E5" s="18">
        <v>163</v>
      </c>
      <c r="F5" s="7" t="e">
        <f t="shared" ca="1" si="0"/>
        <v>#NAME?</v>
      </c>
      <c r="G5" s="7" t="e">
        <f t="shared" ca="1" si="1"/>
        <v>#NAME?</v>
      </c>
      <c r="H5" s="5"/>
      <c r="I5" s="5"/>
      <c r="J5" s="5">
        <v>10</v>
      </c>
      <c r="K5" s="5"/>
      <c r="L5" s="5"/>
      <c r="M5" s="5"/>
      <c r="N5" s="5"/>
      <c r="O5" s="5"/>
      <c r="P5" s="5"/>
      <c r="Q5" s="5"/>
      <c r="R5" s="5"/>
      <c r="S5" s="7"/>
      <c r="T5" s="7" t="e">
        <f t="shared" ca="1" si="2"/>
        <v>#NAME?</v>
      </c>
      <c r="U5" s="4">
        <v>5</v>
      </c>
    </row>
    <row r="6" spans="1:21" ht="39" thickBot="1" x14ac:dyDescent="0.3">
      <c r="A6" s="4">
        <v>6</v>
      </c>
      <c r="B6" s="11" t="s">
        <v>10</v>
      </c>
      <c r="C6" s="5">
        <v>100</v>
      </c>
      <c r="D6" s="6">
        <v>18243</v>
      </c>
      <c r="E6" s="18">
        <v>264</v>
      </c>
      <c r="F6" s="7" t="e">
        <f t="shared" ca="1" si="0"/>
        <v>#NAME?</v>
      </c>
      <c r="G6" s="7" t="e">
        <f t="shared" ca="1" si="1"/>
        <v>#NAME?</v>
      </c>
      <c r="H6" s="5"/>
      <c r="I6" s="5"/>
      <c r="J6" s="5">
        <v>10</v>
      </c>
      <c r="K6" s="5"/>
      <c r="L6" s="5"/>
      <c r="M6" s="5"/>
      <c r="N6" s="5"/>
      <c r="O6" s="5"/>
      <c r="P6" s="5"/>
      <c r="Q6" s="5"/>
      <c r="R6" s="5"/>
      <c r="S6" s="7"/>
      <c r="T6" s="7" t="e">
        <f t="shared" ca="1" si="2"/>
        <v>#NAME?</v>
      </c>
      <c r="U6" s="4">
        <v>6</v>
      </c>
    </row>
    <row r="7" spans="1:21" ht="26.25" thickBot="1" x14ac:dyDescent="0.3">
      <c r="A7" s="4">
        <v>7</v>
      </c>
      <c r="B7" s="11" t="s">
        <v>58</v>
      </c>
      <c r="C7" s="5">
        <v>100</v>
      </c>
      <c r="D7" s="6">
        <v>7925</v>
      </c>
      <c r="E7" s="18">
        <v>35</v>
      </c>
      <c r="F7" s="7" t="e">
        <f t="shared" ca="1" si="0"/>
        <v>#NAME?</v>
      </c>
      <c r="G7" s="7" t="e">
        <f t="shared" ca="1" si="1"/>
        <v>#NAME?</v>
      </c>
      <c r="H7" s="5"/>
      <c r="I7" s="5"/>
      <c r="J7" s="5">
        <v>10</v>
      </c>
      <c r="K7" s="5"/>
      <c r="L7" s="5"/>
      <c r="M7" s="5"/>
      <c r="N7" s="5"/>
      <c r="O7" s="5"/>
      <c r="P7" s="5"/>
      <c r="Q7" s="5"/>
      <c r="R7" s="5"/>
      <c r="S7" s="7"/>
      <c r="T7" s="7" t="e">
        <f t="shared" ca="1" si="2"/>
        <v>#NAME?</v>
      </c>
      <c r="U7" s="4">
        <v>7</v>
      </c>
    </row>
    <row r="8" spans="1:21" ht="39" thickBot="1" x14ac:dyDescent="0.3">
      <c r="A8" s="4">
        <v>8</v>
      </c>
      <c r="B8" s="11" t="s">
        <v>8</v>
      </c>
      <c r="C8" s="5">
        <v>100</v>
      </c>
      <c r="D8" s="6">
        <v>357437</v>
      </c>
      <c r="E8" s="18">
        <v>313</v>
      </c>
      <c r="F8" s="7" t="e">
        <f t="shared" ca="1" si="0"/>
        <v>#NAME?</v>
      </c>
      <c r="G8" s="7" t="e">
        <f t="shared" ca="1" si="1"/>
        <v>#NAME?</v>
      </c>
      <c r="H8" s="5"/>
      <c r="I8" s="5"/>
      <c r="J8" s="5">
        <v>10</v>
      </c>
      <c r="K8" s="5"/>
      <c r="L8" s="5"/>
      <c r="M8" s="5"/>
      <c r="N8" s="5"/>
      <c r="O8" s="5"/>
      <c r="P8" s="5"/>
      <c r="Q8" s="5"/>
      <c r="R8" s="5"/>
      <c r="S8" s="7"/>
      <c r="T8" s="7" t="e">
        <f t="shared" ca="1" si="2"/>
        <v>#NAME?</v>
      </c>
      <c r="U8" s="4">
        <v>8</v>
      </c>
    </row>
    <row r="9" spans="1:21" ht="39" thickBot="1" x14ac:dyDescent="0.3">
      <c r="A9" s="4">
        <v>9</v>
      </c>
      <c r="B9" s="11" t="s">
        <v>17</v>
      </c>
      <c r="C9" s="5">
        <v>100</v>
      </c>
      <c r="D9" s="6">
        <v>5023</v>
      </c>
      <c r="E9" s="18">
        <v>82</v>
      </c>
      <c r="F9" s="7" t="e">
        <f t="shared" ca="1" si="0"/>
        <v>#NAME?</v>
      </c>
      <c r="G9" s="7" t="e">
        <f t="shared" ca="1" si="1"/>
        <v>#NAME?</v>
      </c>
      <c r="H9" s="5"/>
      <c r="I9" s="5"/>
      <c r="J9" s="5">
        <v>10</v>
      </c>
      <c r="K9" s="5"/>
      <c r="L9" s="5"/>
      <c r="M9" s="5"/>
      <c r="N9" s="5"/>
      <c r="O9" s="5"/>
      <c r="P9" s="5"/>
      <c r="Q9" s="5"/>
      <c r="R9" s="5"/>
      <c r="S9" s="4"/>
      <c r="T9" s="7" t="e">
        <f t="shared" ca="1" si="2"/>
        <v>#NAME?</v>
      </c>
      <c r="U9" s="4">
        <v>9</v>
      </c>
    </row>
    <row r="10" spans="1:21" ht="39" thickBot="1" x14ac:dyDescent="0.3">
      <c r="A10" s="4">
        <v>10</v>
      </c>
      <c r="B10" s="11" t="s">
        <v>60</v>
      </c>
      <c r="C10" s="5">
        <v>100</v>
      </c>
      <c r="D10" s="6">
        <v>3087</v>
      </c>
      <c r="E10" s="18">
        <v>30</v>
      </c>
      <c r="F10" s="7" t="e">
        <f t="shared" ca="1" si="0"/>
        <v>#NAME?</v>
      </c>
      <c r="G10" s="7" t="e">
        <f t="shared" ca="1" si="1"/>
        <v>#NAME?</v>
      </c>
      <c r="H10" s="5"/>
      <c r="I10" s="5"/>
      <c r="J10" s="5">
        <v>10</v>
      </c>
      <c r="K10" s="5"/>
      <c r="L10" s="5"/>
      <c r="M10" s="5"/>
      <c r="N10" s="5"/>
      <c r="O10" s="5"/>
      <c r="P10" s="5"/>
      <c r="Q10" s="5"/>
      <c r="R10" s="5"/>
      <c r="S10" s="7"/>
      <c r="T10" s="7" t="e">
        <f t="shared" ca="1" si="2"/>
        <v>#NAME?</v>
      </c>
      <c r="U10" s="4">
        <v>10</v>
      </c>
    </row>
    <row r="11" spans="1:21" ht="39" thickBot="1" x14ac:dyDescent="0.3">
      <c r="A11" s="4">
        <v>11</v>
      </c>
      <c r="B11" s="11" t="s">
        <v>43</v>
      </c>
      <c r="C11" s="5">
        <v>100</v>
      </c>
      <c r="D11" s="6">
        <v>6191</v>
      </c>
      <c r="E11" s="18">
        <v>909</v>
      </c>
      <c r="F11" s="7" t="e">
        <f t="shared" ca="1" si="0"/>
        <v>#NAME?</v>
      </c>
      <c r="G11" s="7" t="e">
        <f t="shared" ca="1" si="1"/>
        <v>#NAME?</v>
      </c>
      <c r="H11" s="5"/>
      <c r="I11" s="5"/>
      <c r="J11" s="5">
        <v>10</v>
      </c>
      <c r="K11" s="5"/>
      <c r="L11" s="5"/>
      <c r="M11" s="5"/>
      <c r="N11" s="5"/>
      <c r="O11" s="5"/>
      <c r="P11" s="5"/>
      <c r="Q11" s="5"/>
      <c r="R11" s="5"/>
      <c r="S11" s="7"/>
      <c r="T11" s="7" t="e">
        <f t="shared" ca="1" si="2"/>
        <v>#NAME?</v>
      </c>
      <c r="U11" s="4">
        <v>11</v>
      </c>
    </row>
    <row r="12" spans="1:21" ht="26.25" thickBot="1" x14ac:dyDescent="0.3">
      <c r="A12" s="4">
        <v>12</v>
      </c>
      <c r="B12" s="11" t="s">
        <v>11</v>
      </c>
      <c r="C12" s="5">
        <v>100</v>
      </c>
      <c r="D12" s="6">
        <v>11537</v>
      </c>
      <c r="E12" s="18">
        <v>789</v>
      </c>
      <c r="F12" s="7" t="e">
        <f t="shared" ca="1" si="0"/>
        <v>#NAME?</v>
      </c>
      <c r="G12" s="7" t="e">
        <f t="shared" ca="1" si="1"/>
        <v>#NAME?</v>
      </c>
      <c r="H12" s="5"/>
      <c r="I12" s="5"/>
      <c r="J12" s="5">
        <v>10</v>
      </c>
      <c r="K12" s="5"/>
      <c r="L12" s="5"/>
      <c r="M12" s="5"/>
      <c r="N12" s="5"/>
      <c r="O12" s="5"/>
      <c r="P12" s="5"/>
      <c r="Q12" s="5"/>
      <c r="R12" s="5"/>
      <c r="S12" s="7"/>
      <c r="T12" s="7" t="e">
        <f t="shared" ca="1" si="2"/>
        <v>#NAME?</v>
      </c>
      <c r="U12" s="4">
        <v>12</v>
      </c>
    </row>
    <row r="13" spans="1:21" ht="39" thickBot="1" x14ac:dyDescent="0.3">
      <c r="A13" s="4">
        <v>13</v>
      </c>
      <c r="B13" s="11" t="s">
        <v>13</v>
      </c>
      <c r="C13" s="5">
        <v>100</v>
      </c>
      <c r="D13" s="6">
        <v>10241</v>
      </c>
      <c r="E13" s="18">
        <v>204</v>
      </c>
      <c r="F13" s="7" t="e">
        <f t="shared" ca="1" si="0"/>
        <v>#NAME?</v>
      </c>
      <c r="G13" s="7" t="e">
        <f t="shared" ca="1" si="1"/>
        <v>#NAME?</v>
      </c>
      <c r="H13" s="5"/>
      <c r="I13" s="5"/>
      <c r="J13" s="5">
        <v>10</v>
      </c>
      <c r="K13" s="5"/>
      <c r="L13" s="5"/>
      <c r="M13" s="5"/>
      <c r="N13" s="5"/>
      <c r="O13" s="5"/>
      <c r="P13" s="5"/>
      <c r="Q13" s="5"/>
      <c r="R13" s="5"/>
      <c r="S13" s="7"/>
      <c r="T13" s="7" t="e">
        <f t="shared" ca="1" si="2"/>
        <v>#NAME?</v>
      </c>
      <c r="U13" s="4">
        <v>13</v>
      </c>
    </row>
    <row r="14" spans="1:21" ht="26.25" thickBot="1" x14ac:dyDescent="0.3">
      <c r="A14" s="4">
        <v>14</v>
      </c>
      <c r="B14" s="11" t="s">
        <v>18</v>
      </c>
      <c r="C14" s="5">
        <v>100</v>
      </c>
      <c r="D14" s="6">
        <v>1461</v>
      </c>
      <c r="E14" s="18">
        <v>4</v>
      </c>
      <c r="F14" s="7" t="e">
        <f t="shared" ca="1" si="0"/>
        <v>#NAME?</v>
      </c>
      <c r="G14" s="7" t="e">
        <f t="shared" ca="1" si="1"/>
        <v>#NAME?</v>
      </c>
      <c r="H14" s="5"/>
      <c r="I14" s="5"/>
      <c r="J14" s="5">
        <v>10</v>
      </c>
      <c r="K14" s="5"/>
      <c r="L14" s="5"/>
      <c r="M14" s="5"/>
      <c r="N14" s="5"/>
      <c r="O14" s="5"/>
      <c r="P14" s="5"/>
      <c r="Q14" s="5"/>
      <c r="R14" s="5"/>
      <c r="S14" s="7"/>
      <c r="T14" s="7" t="e">
        <f t="shared" ca="1" si="2"/>
        <v>#NAME?</v>
      </c>
      <c r="U14" s="4">
        <v>14</v>
      </c>
    </row>
    <row r="15" spans="1:21" ht="39" thickBot="1" x14ac:dyDescent="0.3">
      <c r="A15" s="4">
        <v>15</v>
      </c>
      <c r="B15" s="11" t="s">
        <v>47</v>
      </c>
      <c r="C15" s="5">
        <v>100</v>
      </c>
      <c r="D15" s="6">
        <v>2811</v>
      </c>
      <c r="E15" s="18">
        <v>31</v>
      </c>
      <c r="F15" s="7" t="e">
        <f t="shared" ca="1" si="0"/>
        <v>#NAME?</v>
      </c>
      <c r="G15" s="7" t="e">
        <f t="shared" ca="1" si="1"/>
        <v>#NAME?</v>
      </c>
      <c r="H15" s="5"/>
      <c r="I15" s="5"/>
      <c r="J15" s="5">
        <v>10</v>
      </c>
      <c r="K15" s="5"/>
      <c r="L15" s="5"/>
      <c r="M15" s="5"/>
      <c r="N15" s="5"/>
      <c r="O15" s="5"/>
      <c r="P15" s="5"/>
      <c r="Q15" s="5"/>
      <c r="R15" s="5"/>
      <c r="S15" s="7"/>
      <c r="T15" s="7" t="e">
        <f t="shared" ca="1" si="2"/>
        <v>#NAME?</v>
      </c>
      <c r="U15" s="4">
        <v>15</v>
      </c>
    </row>
    <row r="16" spans="1:21" ht="39" thickBot="1" x14ac:dyDescent="0.3">
      <c r="A16" s="4">
        <v>16</v>
      </c>
      <c r="B16" s="11" t="s">
        <v>35</v>
      </c>
      <c r="C16" s="5">
        <v>100</v>
      </c>
      <c r="D16" s="6">
        <v>2109</v>
      </c>
      <c r="E16" s="18">
        <v>24</v>
      </c>
      <c r="F16" s="7" t="e">
        <f t="shared" ca="1" si="0"/>
        <v>#NAME?</v>
      </c>
      <c r="G16" s="7" t="e">
        <f t="shared" ca="1" si="1"/>
        <v>#NAME?</v>
      </c>
      <c r="H16" s="5"/>
      <c r="I16" s="5"/>
      <c r="J16" s="5">
        <v>10</v>
      </c>
      <c r="K16" s="5"/>
      <c r="L16" s="5"/>
      <c r="M16" s="5"/>
      <c r="N16" s="5"/>
      <c r="O16" s="5"/>
      <c r="P16" s="5"/>
      <c r="Q16" s="5"/>
      <c r="R16" s="5"/>
      <c r="S16" s="7"/>
      <c r="T16" s="7" t="e">
        <f t="shared" ca="1" si="2"/>
        <v>#NAME?</v>
      </c>
      <c r="U16" s="4">
        <v>16</v>
      </c>
    </row>
    <row r="17" spans="1:21" ht="26.25" thickBot="1" x14ac:dyDescent="0.3">
      <c r="A17" s="4">
        <v>17</v>
      </c>
      <c r="B17" s="11" t="s">
        <v>19</v>
      </c>
      <c r="C17" s="5">
        <v>100</v>
      </c>
      <c r="D17" s="6">
        <v>4287</v>
      </c>
      <c r="E17" s="18">
        <v>108</v>
      </c>
      <c r="F17" s="7" t="e">
        <f t="shared" ca="1" si="0"/>
        <v>#NAME?</v>
      </c>
      <c r="G17" s="7" t="e">
        <f t="shared" ca="1" si="1"/>
        <v>#NAME?</v>
      </c>
      <c r="H17" s="5"/>
      <c r="I17" s="5"/>
      <c r="J17" s="5">
        <v>10</v>
      </c>
      <c r="K17" s="5"/>
      <c r="L17" s="5"/>
      <c r="M17" s="5"/>
      <c r="N17" s="5"/>
      <c r="O17" s="5"/>
      <c r="P17" s="5"/>
      <c r="Q17" s="5"/>
      <c r="R17" s="5"/>
      <c r="S17" s="7"/>
      <c r="T17" s="7" t="e">
        <f t="shared" ca="1" si="2"/>
        <v>#NAME?</v>
      </c>
      <c r="U17" s="4">
        <v>17</v>
      </c>
    </row>
    <row r="18" spans="1:21" ht="26.25" thickBot="1" x14ac:dyDescent="0.3">
      <c r="A18" s="4">
        <v>18</v>
      </c>
      <c r="B18" s="11" t="s">
        <v>20</v>
      </c>
      <c r="C18" s="5">
        <v>100</v>
      </c>
      <c r="D18" s="6">
        <v>3679</v>
      </c>
      <c r="E18" s="18">
        <v>70</v>
      </c>
      <c r="F18" s="7" t="e">
        <f t="shared" ca="1" si="0"/>
        <v>#NAME?</v>
      </c>
      <c r="G18" s="7" t="e">
        <f t="shared" ca="1" si="1"/>
        <v>#NAME?</v>
      </c>
      <c r="H18" s="5"/>
      <c r="I18" s="5"/>
      <c r="J18" s="5">
        <v>10</v>
      </c>
      <c r="K18" s="5"/>
      <c r="L18" s="5"/>
      <c r="M18" s="5"/>
      <c r="N18" s="5"/>
      <c r="O18" s="5"/>
      <c r="P18" s="5"/>
      <c r="Q18" s="5"/>
      <c r="R18" s="5"/>
      <c r="S18" s="7"/>
      <c r="T18" s="7" t="e">
        <f t="shared" ca="1" si="2"/>
        <v>#NAME?</v>
      </c>
      <c r="U18" s="4">
        <v>18</v>
      </c>
    </row>
    <row r="19" spans="1:21" ht="26.25" thickBot="1" x14ac:dyDescent="0.3">
      <c r="A19" s="4">
        <v>19</v>
      </c>
      <c r="B19" s="11" t="s">
        <v>49</v>
      </c>
      <c r="C19" s="5">
        <v>100</v>
      </c>
      <c r="D19" s="6">
        <v>1456</v>
      </c>
      <c r="E19" s="18">
        <v>0</v>
      </c>
      <c r="F19" s="7" t="e">
        <f t="shared" ca="1" si="0"/>
        <v>#NAME?</v>
      </c>
      <c r="G19" s="7" t="e">
        <f t="shared" ca="1" si="1"/>
        <v>#NAME?</v>
      </c>
      <c r="H19" s="5"/>
      <c r="I19" s="5"/>
      <c r="J19" s="5">
        <v>10</v>
      </c>
      <c r="K19" s="5"/>
      <c r="L19" s="5"/>
      <c r="M19" s="5"/>
      <c r="N19" s="5"/>
      <c r="O19" s="5"/>
      <c r="P19" s="5"/>
      <c r="Q19" s="5"/>
      <c r="R19" s="5"/>
      <c r="S19" s="7"/>
      <c r="T19" s="7" t="e">
        <f t="shared" ca="1" si="2"/>
        <v>#NAME?</v>
      </c>
      <c r="U19" s="4">
        <v>19</v>
      </c>
    </row>
    <row r="20" spans="1:21" ht="26.25" thickBot="1" x14ac:dyDescent="0.3">
      <c r="A20" s="4">
        <v>20</v>
      </c>
      <c r="B20" s="11" t="s">
        <v>59</v>
      </c>
      <c r="C20" s="5">
        <v>100</v>
      </c>
      <c r="D20" s="6">
        <v>4743</v>
      </c>
      <c r="E20" s="18">
        <v>11</v>
      </c>
      <c r="F20" s="7" t="e">
        <f t="shared" ca="1" si="0"/>
        <v>#NAME?</v>
      </c>
      <c r="G20" s="7" t="e">
        <f t="shared" ca="1" si="1"/>
        <v>#NAME?</v>
      </c>
      <c r="H20" s="5"/>
      <c r="I20" s="5"/>
      <c r="J20" s="5">
        <v>10</v>
      </c>
      <c r="K20" s="5"/>
      <c r="L20" s="5"/>
      <c r="M20" s="5"/>
      <c r="N20" s="5"/>
      <c r="O20" s="5"/>
      <c r="P20" s="5"/>
      <c r="Q20" s="5"/>
      <c r="R20" s="5"/>
      <c r="S20" s="7"/>
      <c r="T20" s="7" t="e">
        <f t="shared" ca="1" si="2"/>
        <v>#NAME?</v>
      </c>
      <c r="U20" s="4">
        <v>20</v>
      </c>
    </row>
    <row r="21" spans="1:21" ht="15.75" thickBot="1" x14ac:dyDescent="0.3">
      <c r="A21" s="4">
        <f t="shared" ref="A21:A61" si="3">A20+1</f>
        <v>21</v>
      </c>
      <c r="B21" s="11" t="s">
        <v>2</v>
      </c>
      <c r="C21" s="5">
        <v>100</v>
      </c>
      <c r="D21" s="6">
        <v>29648</v>
      </c>
      <c r="E21" s="18">
        <v>81</v>
      </c>
      <c r="F21" s="7" t="e">
        <f t="shared" ca="1" si="0"/>
        <v>#NAME?</v>
      </c>
      <c r="G21" s="7" t="e">
        <f t="shared" ca="1" si="1"/>
        <v>#NAME?</v>
      </c>
      <c r="H21" s="5"/>
      <c r="I21" s="5"/>
      <c r="J21" s="5">
        <v>10</v>
      </c>
      <c r="K21" s="5"/>
      <c r="L21" s="5"/>
      <c r="M21" s="5"/>
      <c r="N21" s="5"/>
      <c r="O21" s="5"/>
      <c r="P21" s="5"/>
      <c r="Q21" s="5"/>
      <c r="R21" s="5"/>
      <c r="S21" s="7"/>
      <c r="T21" s="7" t="e">
        <f t="shared" ca="1" si="2"/>
        <v>#NAME?</v>
      </c>
      <c r="U21" s="4">
        <v>21</v>
      </c>
    </row>
    <row r="22" spans="1:21" ht="39" thickBot="1" x14ac:dyDescent="0.3">
      <c r="A22" s="4">
        <f t="shared" si="3"/>
        <v>22</v>
      </c>
      <c r="B22" s="11" t="s">
        <v>14</v>
      </c>
      <c r="C22" s="5">
        <v>100</v>
      </c>
      <c r="D22" s="6">
        <v>10941</v>
      </c>
      <c r="E22" s="18">
        <v>91</v>
      </c>
      <c r="F22" s="7" t="e">
        <f t="shared" ca="1" si="0"/>
        <v>#NAME?</v>
      </c>
      <c r="G22" s="7" t="e">
        <f t="shared" ca="1" si="1"/>
        <v>#NAME?</v>
      </c>
      <c r="H22" s="5"/>
      <c r="I22" s="5"/>
      <c r="J22" s="5">
        <v>10</v>
      </c>
      <c r="K22" s="5"/>
      <c r="L22" s="5"/>
      <c r="M22" s="5"/>
      <c r="N22" s="5"/>
      <c r="O22" s="5"/>
      <c r="P22" s="5"/>
      <c r="Q22" s="5"/>
      <c r="R22" s="5"/>
      <c r="S22" s="7"/>
      <c r="T22" s="7" t="e">
        <f t="shared" ca="1" si="2"/>
        <v>#NAME?</v>
      </c>
      <c r="U22" s="4">
        <v>22</v>
      </c>
    </row>
    <row r="23" spans="1:21" ht="15.75" thickBot="1" x14ac:dyDescent="0.3">
      <c r="A23" s="4">
        <f t="shared" si="3"/>
        <v>23</v>
      </c>
      <c r="B23" s="11" t="s">
        <v>7</v>
      </c>
      <c r="C23" s="5">
        <v>100</v>
      </c>
      <c r="D23" s="6">
        <v>24021</v>
      </c>
      <c r="E23" s="18">
        <v>107</v>
      </c>
      <c r="F23" s="7" t="e">
        <f t="shared" ca="1" si="0"/>
        <v>#NAME?</v>
      </c>
      <c r="G23" s="7" t="e">
        <f t="shared" ca="1" si="1"/>
        <v>#NAME?</v>
      </c>
      <c r="H23" s="5"/>
      <c r="I23" s="5"/>
      <c r="J23" s="5">
        <v>10</v>
      </c>
      <c r="K23" s="5"/>
      <c r="L23" s="5"/>
      <c r="M23" s="5"/>
      <c r="N23" s="5"/>
      <c r="O23" s="5"/>
      <c r="P23" s="5"/>
      <c r="Q23" s="5"/>
      <c r="R23" s="5"/>
      <c r="S23" s="7"/>
      <c r="T23" s="7" t="e">
        <f t="shared" ca="1" si="2"/>
        <v>#NAME?</v>
      </c>
      <c r="U23" s="4">
        <v>23</v>
      </c>
    </row>
    <row r="24" spans="1:21" ht="26.25" thickBot="1" x14ac:dyDescent="0.3">
      <c r="A24" s="4">
        <f t="shared" si="3"/>
        <v>24</v>
      </c>
      <c r="B24" s="11" t="s">
        <v>33</v>
      </c>
      <c r="C24" s="5">
        <v>100</v>
      </c>
      <c r="D24" s="6">
        <v>6176</v>
      </c>
      <c r="E24" s="18">
        <v>324</v>
      </c>
      <c r="F24" s="7" t="e">
        <f t="shared" ca="1" si="0"/>
        <v>#NAME?</v>
      </c>
      <c r="G24" s="7" t="e">
        <f t="shared" ca="1" si="1"/>
        <v>#NAME?</v>
      </c>
      <c r="H24" s="5"/>
      <c r="I24" s="5"/>
      <c r="J24" s="5">
        <v>10</v>
      </c>
      <c r="K24" s="5"/>
      <c r="L24" s="5"/>
      <c r="M24" s="5"/>
      <c r="N24" s="5"/>
      <c r="O24" s="5"/>
      <c r="P24" s="5"/>
      <c r="Q24" s="5"/>
      <c r="R24" s="5"/>
      <c r="S24" s="7"/>
      <c r="T24" s="7" t="e">
        <f t="shared" ca="1" si="2"/>
        <v>#NAME?</v>
      </c>
      <c r="U24" s="4">
        <v>24</v>
      </c>
    </row>
    <row r="25" spans="1:21" ht="26.25" thickBot="1" x14ac:dyDescent="0.3">
      <c r="A25" s="4">
        <f t="shared" si="3"/>
        <v>25</v>
      </c>
      <c r="B25" s="11" t="s">
        <v>55</v>
      </c>
      <c r="C25" s="5">
        <v>100</v>
      </c>
      <c r="D25" s="6">
        <v>2676</v>
      </c>
      <c r="E25" s="18">
        <v>49</v>
      </c>
      <c r="F25" s="7" t="e">
        <f t="shared" ca="1" si="0"/>
        <v>#NAME?</v>
      </c>
      <c r="G25" s="7" t="e">
        <f t="shared" ca="1" si="1"/>
        <v>#NAME?</v>
      </c>
      <c r="H25" s="5"/>
      <c r="I25" s="5"/>
      <c r="J25" s="5">
        <v>10</v>
      </c>
      <c r="K25" s="5"/>
      <c r="L25" s="5"/>
      <c r="M25" s="5"/>
      <c r="N25" s="5"/>
      <c r="O25" s="5"/>
      <c r="P25" s="5"/>
      <c r="Q25" s="5"/>
      <c r="R25" s="5"/>
      <c r="S25" s="7"/>
      <c r="T25" s="7" t="e">
        <f t="shared" ca="1" si="2"/>
        <v>#NAME?</v>
      </c>
      <c r="U25" s="4">
        <v>25</v>
      </c>
    </row>
    <row r="26" spans="1:21" ht="39" thickBot="1" x14ac:dyDescent="0.3">
      <c r="A26" s="4">
        <f t="shared" si="3"/>
        <v>26</v>
      </c>
      <c r="B26" s="12" t="s">
        <v>5</v>
      </c>
      <c r="C26" s="5">
        <v>100</v>
      </c>
      <c r="D26" s="14">
        <v>10164</v>
      </c>
      <c r="E26" s="18">
        <v>73</v>
      </c>
      <c r="F26" s="15" t="e">
        <f t="shared" ca="1" si="0"/>
        <v>#NAME?</v>
      </c>
      <c r="G26" s="15" t="e">
        <f t="shared" ca="1" si="1"/>
        <v>#NAME?</v>
      </c>
      <c r="H26" s="13"/>
      <c r="I26" s="13"/>
      <c r="J26" s="13">
        <v>10</v>
      </c>
      <c r="K26" s="13"/>
      <c r="L26" s="13"/>
      <c r="M26" s="13"/>
      <c r="N26" s="13"/>
      <c r="O26" s="13"/>
      <c r="P26" s="13"/>
      <c r="Q26" s="13"/>
      <c r="R26" s="13"/>
      <c r="S26" s="15"/>
      <c r="T26" s="7" t="e">
        <f t="shared" ca="1" si="2"/>
        <v>#NAME?</v>
      </c>
      <c r="U26" s="4">
        <v>26</v>
      </c>
    </row>
    <row r="27" spans="1:21" ht="26.25" thickBot="1" x14ac:dyDescent="0.3">
      <c r="A27" s="4">
        <f t="shared" si="3"/>
        <v>27</v>
      </c>
      <c r="B27" s="11" t="s">
        <v>36</v>
      </c>
      <c r="C27" s="5">
        <v>100</v>
      </c>
      <c r="D27" s="6">
        <v>6601</v>
      </c>
      <c r="E27" s="18">
        <v>10</v>
      </c>
      <c r="F27" s="7" t="e">
        <f t="shared" ca="1" si="0"/>
        <v>#NAME?</v>
      </c>
      <c r="G27" s="7" t="e">
        <f t="shared" ca="1" si="1"/>
        <v>#NAME?</v>
      </c>
      <c r="H27" s="5"/>
      <c r="I27" s="5"/>
      <c r="J27" s="5">
        <v>10</v>
      </c>
      <c r="K27" s="5"/>
      <c r="L27" s="5"/>
      <c r="M27" s="5"/>
      <c r="N27" s="5"/>
      <c r="O27" s="5"/>
      <c r="P27" s="5"/>
      <c r="Q27" s="5"/>
      <c r="R27" s="5"/>
      <c r="S27" s="7"/>
      <c r="T27" s="7" t="e">
        <f t="shared" ca="1" si="2"/>
        <v>#NAME?</v>
      </c>
      <c r="U27" s="4">
        <v>27</v>
      </c>
    </row>
    <row r="28" spans="1:21" ht="39" thickBot="1" x14ac:dyDescent="0.3">
      <c r="A28" s="4">
        <f t="shared" si="3"/>
        <v>28</v>
      </c>
      <c r="B28" s="11" t="s">
        <v>40</v>
      </c>
      <c r="C28" s="5">
        <v>100</v>
      </c>
      <c r="D28" s="6">
        <v>3157</v>
      </c>
      <c r="E28" s="18">
        <v>81</v>
      </c>
      <c r="F28" s="7" t="e">
        <f t="shared" ca="1" si="0"/>
        <v>#NAME?</v>
      </c>
      <c r="G28" s="7" t="e">
        <f t="shared" ca="1" si="1"/>
        <v>#NAME?</v>
      </c>
      <c r="H28" s="5"/>
      <c r="I28" s="5"/>
      <c r="J28" s="5">
        <v>10</v>
      </c>
      <c r="K28" s="5"/>
      <c r="L28" s="5"/>
      <c r="M28" s="5"/>
      <c r="N28" s="5"/>
      <c r="O28" s="5"/>
      <c r="P28" s="5"/>
      <c r="Q28" s="5"/>
      <c r="R28" s="5"/>
      <c r="S28" s="7"/>
      <c r="T28" s="7" t="e">
        <f t="shared" ca="1" si="2"/>
        <v>#NAME?</v>
      </c>
      <c r="U28" s="4">
        <v>28</v>
      </c>
    </row>
    <row r="29" spans="1:21" ht="26.25" thickBot="1" x14ac:dyDescent="0.3">
      <c r="A29" s="4">
        <f t="shared" si="3"/>
        <v>29</v>
      </c>
      <c r="B29" s="11" t="s">
        <v>22</v>
      </c>
      <c r="C29" s="5">
        <v>100</v>
      </c>
      <c r="D29" s="6">
        <v>12003</v>
      </c>
      <c r="E29" s="18">
        <v>30</v>
      </c>
      <c r="F29" s="7" t="e">
        <f t="shared" ca="1" si="0"/>
        <v>#NAME?</v>
      </c>
      <c r="G29" s="7" t="e">
        <f t="shared" ca="1" si="1"/>
        <v>#NAME?</v>
      </c>
      <c r="H29" s="5"/>
      <c r="I29" s="5"/>
      <c r="J29" s="5">
        <v>10</v>
      </c>
      <c r="K29" s="5"/>
      <c r="L29" s="5"/>
      <c r="M29" s="5"/>
      <c r="N29" s="5"/>
      <c r="O29" s="5"/>
      <c r="P29" s="5"/>
      <c r="Q29" s="5"/>
      <c r="R29" s="5"/>
      <c r="S29" s="7"/>
      <c r="T29" s="7" t="e">
        <f t="shared" ca="1" si="2"/>
        <v>#NAME?</v>
      </c>
      <c r="U29" s="4">
        <v>29</v>
      </c>
    </row>
    <row r="30" spans="1:21" ht="39" thickBot="1" x14ac:dyDescent="0.3">
      <c r="A30" s="4">
        <f t="shared" si="3"/>
        <v>30</v>
      </c>
      <c r="B30" s="11" t="s">
        <v>52</v>
      </c>
      <c r="C30" s="5">
        <v>100</v>
      </c>
      <c r="D30" s="6">
        <v>2616</v>
      </c>
      <c r="E30" s="18">
        <v>25</v>
      </c>
      <c r="F30" s="7" t="e">
        <f t="shared" ca="1" si="0"/>
        <v>#NAME?</v>
      </c>
      <c r="G30" s="7" t="e">
        <f t="shared" ca="1" si="1"/>
        <v>#NAME?</v>
      </c>
      <c r="H30" s="5"/>
      <c r="I30" s="5"/>
      <c r="J30" s="5">
        <v>10</v>
      </c>
      <c r="K30" s="5"/>
      <c r="L30" s="5"/>
      <c r="M30" s="5"/>
      <c r="N30" s="5"/>
      <c r="O30" s="5"/>
      <c r="P30" s="5"/>
      <c r="Q30" s="5"/>
      <c r="R30" s="5"/>
      <c r="S30" s="7"/>
      <c r="T30" s="7" t="e">
        <f t="shared" ca="1" si="2"/>
        <v>#NAME?</v>
      </c>
      <c r="U30" s="4">
        <v>30</v>
      </c>
    </row>
    <row r="31" spans="1:21" ht="26.25" thickBot="1" x14ac:dyDescent="0.3">
      <c r="A31" s="4">
        <f t="shared" si="3"/>
        <v>31</v>
      </c>
      <c r="B31" s="11" t="s">
        <v>12</v>
      </c>
      <c r="C31" s="5">
        <v>100</v>
      </c>
      <c r="D31" s="6">
        <v>59000</v>
      </c>
      <c r="E31" s="18">
        <v>87</v>
      </c>
      <c r="F31" s="7" t="e">
        <f t="shared" ca="1" si="0"/>
        <v>#NAME?</v>
      </c>
      <c r="G31" s="7" t="e">
        <f t="shared" ca="1" si="1"/>
        <v>#NAME?</v>
      </c>
      <c r="H31" s="5"/>
      <c r="I31" s="5"/>
      <c r="J31" s="5">
        <v>10</v>
      </c>
      <c r="K31" s="5"/>
      <c r="L31" s="5"/>
      <c r="M31" s="5"/>
      <c r="N31" s="5"/>
      <c r="O31" s="5"/>
      <c r="P31" s="5"/>
      <c r="Q31" s="5"/>
      <c r="R31" s="5"/>
      <c r="S31" s="7"/>
      <c r="T31" s="7" t="e">
        <f t="shared" ca="1" si="2"/>
        <v>#NAME?</v>
      </c>
      <c r="U31" s="4">
        <v>31</v>
      </c>
    </row>
    <row r="32" spans="1:21" ht="64.5" thickBot="1" x14ac:dyDescent="0.3">
      <c r="A32" s="4">
        <f t="shared" si="3"/>
        <v>32</v>
      </c>
      <c r="B32" s="11" t="s">
        <v>54</v>
      </c>
      <c r="C32" s="5">
        <v>100</v>
      </c>
      <c r="D32" s="6">
        <v>8919</v>
      </c>
      <c r="E32" s="18">
        <v>61</v>
      </c>
      <c r="F32" s="7" t="e">
        <f t="shared" ca="1" si="0"/>
        <v>#NAME?</v>
      </c>
      <c r="G32" s="7" t="e">
        <f t="shared" ca="1" si="1"/>
        <v>#NAME?</v>
      </c>
      <c r="H32" s="5"/>
      <c r="I32" s="5"/>
      <c r="J32" s="5">
        <v>10</v>
      </c>
      <c r="K32" s="5"/>
      <c r="L32" s="5"/>
      <c r="M32" s="5"/>
      <c r="N32" s="5"/>
      <c r="O32" s="5"/>
      <c r="P32" s="5"/>
      <c r="Q32" s="5"/>
      <c r="R32" s="5"/>
      <c r="S32" s="7"/>
      <c r="T32" s="7" t="e">
        <f t="shared" ca="1" si="2"/>
        <v>#NAME?</v>
      </c>
      <c r="U32" s="4">
        <v>32</v>
      </c>
    </row>
    <row r="33" spans="1:21" ht="26.25" thickBot="1" x14ac:dyDescent="0.3">
      <c r="A33" s="4">
        <f t="shared" si="3"/>
        <v>33</v>
      </c>
      <c r="B33" s="11" t="s">
        <v>50</v>
      </c>
      <c r="C33" s="5">
        <v>100</v>
      </c>
      <c r="D33" s="6">
        <v>7678</v>
      </c>
      <c r="E33" s="18">
        <v>42</v>
      </c>
      <c r="F33" s="7" t="e">
        <f t="shared" ref="F33:F61" ca="1" si="4">_xll.ОКРУГЛТ(E33*100/D33,1)</f>
        <v>#NAME?</v>
      </c>
      <c r="G33" s="7" t="e">
        <f t="shared" ref="G33:G61" ca="1" si="5">ROUND(F33*3,1)</f>
        <v>#NAME?</v>
      </c>
      <c r="H33" s="5"/>
      <c r="I33" s="5"/>
      <c r="J33" s="5">
        <v>10</v>
      </c>
      <c r="K33" s="5"/>
      <c r="L33" s="5"/>
      <c r="M33" s="5"/>
      <c r="N33" s="5"/>
      <c r="O33" s="5"/>
      <c r="P33" s="5"/>
      <c r="Q33" s="5"/>
      <c r="R33" s="5"/>
      <c r="S33" s="7"/>
      <c r="T33" s="7" t="e">
        <f t="shared" ref="T33:T61" ca="1" si="6">SUM(C33,G33:S33)</f>
        <v>#NAME?</v>
      </c>
      <c r="U33" s="4">
        <v>33</v>
      </c>
    </row>
    <row r="34" spans="1:21" ht="39" thickBot="1" x14ac:dyDescent="0.3">
      <c r="A34" s="4">
        <f t="shared" si="3"/>
        <v>34</v>
      </c>
      <c r="B34" s="11" t="s">
        <v>16</v>
      </c>
      <c r="C34" s="5">
        <v>100</v>
      </c>
      <c r="D34" s="6">
        <v>19734</v>
      </c>
      <c r="E34" s="18">
        <v>20</v>
      </c>
      <c r="F34" s="7" t="e">
        <f t="shared" ca="1" si="4"/>
        <v>#NAME?</v>
      </c>
      <c r="G34" s="7" t="e">
        <f t="shared" ca="1" si="5"/>
        <v>#NAME?</v>
      </c>
      <c r="H34" s="5"/>
      <c r="I34" s="5"/>
      <c r="J34" s="5">
        <v>10</v>
      </c>
      <c r="K34" s="5"/>
      <c r="L34" s="5"/>
      <c r="M34" s="5"/>
      <c r="N34" s="5"/>
      <c r="O34" s="5"/>
      <c r="P34" s="5"/>
      <c r="Q34" s="5"/>
      <c r="R34" s="5"/>
      <c r="S34" s="7"/>
      <c r="T34" s="7" t="e">
        <f t="shared" ca="1" si="6"/>
        <v>#NAME?</v>
      </c>
      <c r="U34" s="4">
        <v>34</v>
      </c>
    </row>
    <row r="35" spans="1:21" ht="39" thickBot="1" x14ac:dyDescent="0.3">
      <c r="A35" s="4">
        <f t="shared" si="3"/>
        <v>35</v>
      </c>
      <c r="B35" s="11" t="s">
        <v>9</v>
      </c>
      <c r="C35" s="5">
        <v>100</v>
      </c>
      <c r="D35" s="6">
        <v>16918</v>
      </c>
      <c r="E35" s="18">
        <v>229</v>
      </c>
      <c r="F35" s="7" t="e">
        <f t="shared" ca="1" si="4"/>
        <v>#NAME?</v>
      </c>
      <c r="G35" s="7" t="e">
        <f t="shared" ca="1" si="5"/>
        <v>#NAME?</v>
      </c>
      <c r="H35" s="5"/>
      <c r="I35" s="5"/>
      <c r="J35" s="5">
        <v>10</v>
      </c>
      <c r="K35" s="5"/>
      <c r="L35" s="5"/>
      <c r="M35" s="5"/>
      <c r="N35" s="5"/>
      <c r="O35" s="5"/>
      <c r="P35" s="5"/>
      <c r="Q35" s="5"/>
      <c r="R35" s="5"/>
      <c r="S35" s="7"/>
      <c r="T35" s="7" t="e">
        <f t="shared" ca="1" si="6"/>
        <v>#NAME?</v>
      </c>
      <c r="U35" s="4">
        <v>35</v>
      </c>
    </row>
    <row r="36" spans="1:21" ht="39" thickBot="1" x14ac:dyDescent="0.3">
      <c r="A36" s="4">
        <f t="shared" si="3"/>
        <v>36</v>
      </c>
      <c r="B36" s="11" t="s">
        <v>31</v>
      </c>
      <c r="C36" s="5">
        <v>100</v>
      </c>
      <c r="D36" s="6">
        <v>3996</v>
      </c>
      <c r="E36" s="18">
        <v>37</v>
      </c>
      <c r="F36" s="7" t="e">
        <f t="shared" ca="1" si="4"/>
        <v>#NAME?</v>
      </c>
      <c r="G36" s="7" t="e">
        <f t="shared" ca="1" si="5"/>
        <v>#NAME?</v>
      </c>
      <c r="H36" s="5"/>
      <c r="I36" s="5"/>
      <c r="J36" s="5">
        <v>10</v>
      </c>
      <c r="K36" s="5"/>
      <c r="L36" s="5"/>
      <c r="M36" s="5"/>
      <c r="N36" s="5"/>
      <c r="O36" s="5"/>
      <c r="P36" s="5"/>
      <c r="Q36" s="5"/>
      <c r="R36" s="5"/>
      <c r="S36" s="7"/>
      <c r="T36" s="7" t="e">
        <f t="shared" ca="1" si="6"/>
        <v>#NAME?</v>
      </c>
      <c r="U36" s="4">
        <v>36</v>
      </c>
    </row>
    <row r="37" spans="1:21" ht="39" thickBot="1" x14ac:dyDescent="0.3">
      <c r="A37" s="4">
        <f t="shared" si="3"/>
        <v>37</v>
      </c>
      <c r="B37" s="11" t="s">
        <v>27</v>
      </c>
      <c r="C37" s="5">
        <v>100</v>
      </c>
      <c r="D37" s="6">
        <v>1577</v>
      </c>
      <c r="E37" s="18">
        <v>0</v>
      </c>
      <c r="F37" s="7" t="e">
        <f t="shared" ca="1" si="4"/>
        <v>#NAME?</v>
      </c>
      <c r="G37" s="7" t="e">
        <f t="shared" ca="1" si="5"/>
        <v>#NAME?</v>
      </c>
      <c r="H37" s="5"/>
      <c r="I37" s="5"/>
      <c r="J37" s="5">
        <v>10</v>
      </c>
      <c r="K37" s="5"/>
      <c r="L37" s="5"/>
      <c r="M37" s="5"/>
      <c r="N37" s="5"/>
      <c r="O37" s="5"/>
      <c r="P37" s="5"/>
      <c r="Q37" s="5"/>
      <c r="R37" s="5"/>
      <c r="S37" s="7"/>
      <c r="T37" s="7" t="e">
        <f t="shared" ca="1" si="6"/>
        <v>#NAME?</v>
      </c>
      <c r="U37" s="4">
        <v>37</v>
      </c>
    </row>
    <row r="38" spans="1:21" ht="26.25" thickBot="1" x14ac:dyDescent="0.3">
      <c r="A38" s="4">
        <f t="shared" si="3"/>
        <v>38</v>
      </c>
      <c r="B38" s="11" t="s">
        <v>37</v>
      </c>
      <c r="C38" s="5">
        <v>100</v>
      </c>
      <c r="D38" s="6">
        <v>2851</v>
      </c>
      <c r="E38" s="18">
        <v>30</v>
      </c>
      <c r="F38" s="7" t="e">
        <f t="shared" ca="1" si="4"/>
        <v>#NAME?</v>
      </c>
      <c r="G38" s="7" t="e">
        <f t="shared" ca="1" si="5"/>
        <v>#NAME?</v>
      </c>
      <c r="H38" s="5"/>
      <c r="I38" s="5"/>
      <c r="J38" s="5">
        <v>10</v>
      </c>
      <c r="K38" s="5"/>
      <c r="L38" s="5"/>
      <c r="M38" s="5"/>
      <c r="N38" s="5"/>
      <c r="O38" s="5"/>
      <c r="P38" s="5"/>
      <c r="Q38" s="5"/>
      <c r="R38" s="5"/>
      <c r="S38" s="7"/>
      <c r="T38" s="7" t="e">
        <f t="shared" ca="1" si="6"/>
        <v>#NAME?</v>
      </c>
      <c r="U38" s="4">
        <v>38</v>
      </c>
    </row>
    <row r="39" spans="1:21" ht="26.25" thickBot="1" x14ac:dyDescent="0.3">
      <c r="A39" s="4">
        <f t="shared" si="3"/>
        <v>39</v>
      </c>
      <c r="B39" s="11" t="s">
        <v>42</v>
      </c>
      <c r="C39" s="5">
        <v>100</v>
      </c>
      <c r="D39" s="6">
        <v>3283</v>
      </c>
      <c r="E39" s="18">
        <v>55</v>
      </c>
      <c r="F39" s="7" t="e">
        <f t="shared" ca="1" si="4"/>
        <v>#NAME?</v>
      </c>
      <c r="G39" s="7" t="e">
        <f t="shared" ca="1" si="5"/>
        <v>#NAME?</v>
      </c>
      <c r="H39" s="5"/>
      <c r="I39" s="5"/>
      <c r="J39" s="5">
        <v>10</v>
      </c>
      <c r="K39" s="5"/>
      <c r="L39" s="5"/>
      <c r="M39" s="5"/>
      <c r="N39" s="5"/>
      <c r="O39" s="5"/>
      <c r="P39" s="5"/>
      <c r="Q39" s="5"/>
      <c r="R39" s="5"/>
      <c r="S39" s="7"/>
      <c r="T39" s="7" t="e">
        <f t="shared" ca="1" si="6"/>
        <v>#NAME?</v>
      </c>
      <c r="U39" s="4">
        <v>39</v>
      </c>
    </row>
    <row r="40" spans="1:21" ht="39" thickBot="1" x14ac:dyDescent="0.3">
      <c r="A40" s="4">
        <f t="shared" si="3"/>
        <v>40</v>
      </c>
      <c r="B40" s="11" t="s">
        <v>53</v>
      </c>
      <c r="C40" s="5">
        <v>100</v>
      </c>
      <c r="D40" s="6">
        <v>4429</v>
      </c>
      <c r="E40" s="18">
        <v>29</v>
      </c>
      <c r="F40" s="7" t="e">
        <f t="shared" ca="1" si="4"/>
        <v>#NAME?</v>
      </c>
      <c r="G40" s="7" t="e">
        <f t="shared" ca="1" si="5"/>
        <v>#NAME?</v>
      </c>
      <c r="H40" s="5"/>
      <c r="I40" s="5"/>
      <c r="J40" s="5">
        <v>10</v>
      </c>
      <c r="K40" s="5"/>
      <c r="L40" s="5"/>
      <c r="M40" s="5"/>
      <c r="N40" s="5"/>
      <c r="O40" s="5"/>
      <c r="P40" s="5"/>
      <c r="Q40" s="5"/>
      <c r="R40" s="5"/>
      <c r="S40" s="7"/>
      <c r="T40" s="7" t="e">
        <f t="shared" ca="1" si="6"/>
        <v>#NAME?</v>
      </c>
      <c r="U40" s="4">
        <v>40</v>
      </c>
    </row>
    <row r="41" spans="1:21" ht="39" thickBot="1" x14ac:dyDescent="0.3">
      <c r="A41" s="4">
        <f t="shared" si="3"/>
        <v>41</v>
      </c>
      <c r="B41" s="11" t="s">
        <v>24</v>
      </c>
      <c r="C41" s="5">
        <v>100</v>
      </c>
      <c r="D41" s="6">
        <v>2462</v>
      </c>
      <c r="E41" s="18">
        <v>24</v>
      </c>
      <c r="F41" s="7" t="e">
        <f t="shared" ca="1" si="4"/>
        <v>#NAME?</v>
      </c>
      <c r="G41" s="7" t="e">
        <f t="shared" ca="1" si="5"/>
        <v>#NAME?</v>
      </c>
      <c r="H41" s="5"/>
      <c r="I41" s="5"/>
      <c r="J41" s="5">
        <v>10</v>
      </c>
      <c r="K41" s="5"/>
      <c r="L41" s="5"/>
      <c r="M41" s="5"/>
      <c r="N41" s="5"/>
      <c r="O41" s="5"/>
      <c r="P41" s="5"/>
      <c r="Q41" s="5"/>
      <c r="R41" s="5"/>
      <c r="S41" s="7"/>
      <c r="T41" s="7" t="e">
        <f t="shared" ca="1" si="6"/>
        <v>#NAME?</v>
      </c>
      <c r="U41" s="4">
        <v>41</v>
      </c>
    </row>
    <row r="42" spans="1:21" ht="26.25" thickBot="1" x14ac:dyDescent="0.3">
      <c r="A42" s="4">
        <f t="shared" si="3"/>
        <v>42</v>
      </c>
      <c r="B42" s="11" t="s">
        <v>6</v>
      </c>
      <c r="C42" s="5">
        <v>100</v>
      </c>
      <c r="D42" s="6">
        <v>4599</v>
      </c>
      <c r="E42" s="18">
        <v>43</v>
      </c>
      <c r="F42" s="7" t="e">
        <f t="shared" ca="1" si="4"/>
        <v>#NAME?</v>
      </c>
      <c r="G42" s="7" t="e">
        <f t="shared" ca="1" si="5"/>
        <v>#NAME?</v>
      </c>
      <c r="H42" s="5"/>
      <c r="I42" s="5"/>
      <c r="J42" s="5">
        <v>10</v>
      </c>
      <c r="K42" s="5"/>
      <c r="L42" s="5"/>
      <c r="M42" s="5"/>
      <c r="N42" s="5"/>
      <c r="O42" s="5"/>
      <c r="P42" s="5"/>
      <c r="Q42" s="5"/>
      <c r="R42" s="5"/>
      <c r="S42" s="7"/>
      <c r="T42" s="7" t="e">
        <f t="shared" ca="1" si="6"/>
        <v>#NAME?</v>
      </c>
      <c r="U42" s="4">
        <v>42</v>
      </c>
    </row>
    <row r="43" spans="1:21" ht="26.25" thickBot="1" x14ac:dyDescent="0.3">
      <c r="A43" s="4">
        <f t="shared" si="3"/>
        <v>43</v>
      </c>
      <c r="B43" s="11" t="s">
        <v>57</v>
      </c>
      <c r="C43" s="5">
        <v>100</v>
      </c>
      <c r="D43" s="6">
        <v>1750</v>
      </c>
      <c r="E43" s="18">
        <v>0</v>
      </c>
      <c r="F43" s="7" t="e">
        <f t="shared" ca="1" si="4"/>
        <v>#NAME?</v>
      </c>
      <c r="G43" s="7" t="e">
        <f t="shared" ca="1" si="5"/>
        <v>#NAME?</v>
      </c>
      <c r="H43" s="5"/>
      <c r="I43" s="5"/>
      <c r="J43" s="5">
        <v>10</v>
      </c>
      <c r="K43" s="5"/>
      <c r="L43" s="5"/>
      <c r="M43" s="5"/>
      <c r="N43" s="5"/>
      <c r="O43" s="5"/>
      <c r="P43" s="5"/>
      <c r="Q43" s="5"/>
      <c r="R43" s="5"/>
      <c r="S43" s="7"/>
      <c r="T43" s="7" t="e">
        <f t="shared" ca="1" si="6"/>
        <v>#NAME?</v>
      </c>
      <c r="U43" s="4">
        <v>43</v>
      </c>
    </row>
    <row r="44" spans="1:21" ht="39" thickBot="1" x14ac:dyDescent="0.3">
      <c r="A44" s="4">
        <f t="shared" si="3"/>
        <v>44</v>
      </c>
      <c r="B44" s="11" t="s">
        <v>29</v>
      </c>
      <c r="C44" s="5">
        <v>100</v>
      </c>
      <c r="D44" s="6">
        <v>15520</v>
      </c>
      <c r="E44" s="18">
        <v>58</v>
      </c>
      <c r="F44" s="7" t="e">
        <f t="shared" ca="1" si="4"/>
        <v>#NAME?</v>
      </c>
      <c r="G44" s="7" t="e">
        <f t="shared" ca="1" si="5"/>
        <v>#NAME?</v>
      </c>
      <c r="H44" s="5"/>
      <c r="I44" s="5"/>
      <c r="J44" s="5">
        <v>10</v>
      </c>
      <c r="K44" s="5"/>
      <c r="L44" s="5"/>
      <c r="M44" s="5"/>
      <c r="N44" s="5"/>
      <c r="O44" s="5"/>
      <c r="P44" s="5"/>
      <c r="Q44" s="5"/>
      <c r="R44" s="5"/>
      <c r="S44" s="7"/>
      <c r="T44" s="7" t="e">
        <f t="shared" ca="1" si="6"/>
        <v>#NAME?</v>
      </c>
      <c r="U44" s="4">
        <v>44</v>
      </c>
    </row>
    <row r="45" spans="1:21" ht="39" thickBot="1" x14ac:dyDescent="0.3">
      <c r="A45" s="4">
        <f t="shared" si="3"/>
        <v>45</v>
      </c>
      <c r="B45" s="11" t="s">
        <v>44</v>
      </c>
      <c r="C45" s="5">
        <v>100</v>
      </c>
      <c r="D45" s="6">
        <v>3378</v>
      </c>
      <c r="E45" s="18">
        <v>13</v>
      </c>
      <c r="F45" s="7" t="e">
        <f t="shared" ca="1" si="4"/>
        <v>#NAME?</v>
      </c>
      <c r="G45" s="7" t="e">
        <f t="shared" ca="1" si="5"/>
        <v>#NAME?</v>
      </c>
      <c r="H45" s="5"/>
      <c r="I45" s="5"/>
      <c r="J45" s="5">
        <v>10</v>
      </c>
      <c r="K45" s="5"/>
      <c r="L45" s="5"/>
      <c r="M45" s="5"/>
      <c r="N45" s="5"/>
      <c r="O45" s="5"/>
      <c r="P45" s="5"/>
      <c r="Q45" s="5"/>
      <c r="R45" s="5"/>
      <c r="S45" s="7"/>
      <c r="T45" s="7" t="e">
        <f t="shared" ca="1" si="6"/>
        <v>#NAME?</v>
      </c>
      <c r="U45" s="4">
        <v>45</v>
      </c>
    </row>
    <row r="46" spans="1:21" ht="39" thickBot="1" x14ac:dyDescent="0.3">
      <c r="A46" s="4">
        <f t="shared" si="3"/>
        <v>46</v>
      </c>
      <c r="B46" s="11" t="s">
        <v>45</v>
      </c>
      <c r="C46" s="5">
        <v>100</v>
      </c>
      <c r="D46" s="6">
        <v>5551</v>
      </c>
      <c r="E46" s="18">
        <v>16</v>
      </c>
      <c r="F46" s="7" t="e">
        <f t="shared" ca="1" si="4"/>
        <v>#NAME?</v>
      </c>
      <c r="G46" s="7" t="e">
        <f t="shared" ca="1" si="5"/>
        <v>#NAME?</v>
      </c>
      <c r="H46" s="5"/>
      <c r="I46" s="5"/>
      <c r="J46" s="5">
        <v>10</v>
      </c>
      <c r="K46" s="5"/>
      <c r="L46" s="5"/>
      <c r="M46" s="5"/>
      <c r="N46" s="5"/>
      <c r="O46" s="5"/>
      <c r="P46" s="5"/>
      <c r="Q46" s="5"/>
      <c r="R46" s="5"/>
      <c r="S46" s="7"/>
      <c r="T46" s="7" t="e">
        <f t="shared" ca="1" si="6"/>
        <v>#NAME?</v>
      </c>
      <c r="U46" s="4">
        <v>46</v>
      </c>
    </row>
    <row r="47" spans="1:21" ht="39" thickBot="1" x14ac:dyDescent="0.3">
      <c r="A47" s="4">
        <f t="shared" si="3"/>
        <v>47</v>
      </c>
      <c r="B47" s="11" t="s">
        <v>15</v>
      </c>
      <c r="C47" s="5">
        <v>100</v>
      </c>
      <c r="D47" s="6">
        <v>28982</v>
      </c>
      <c r="E47" s="18">
        <v>118</v>
      </c>
      <c r="F47" s="7" t="e">
        <f t="shared" ca="1" si="4"/>
        <v>#NAME?</v>
      </c>
      <c r="G47" s="7" t="e">
        <f t="shared" ca="1" si="5"/>
        <v>#NAME?</v>
      </c>
      <c r="H47" s="5"/>
      <c r="I47" s="5"/>
      <c r="J47" s="5">
        <v>10</v>
      </c>
      <c r="K47" s="5"/>
      <c r="L47" s="5"/>
      <c r="M47" s="5"/>
      <c r="N47" s="5"/>
      <c r="O47" s="5"/>
      <c r="P47" s="5"/>
      <c r="Q47" s="5"/>
      <c r="R47" s="5"/>
      <c r="S47" s="7"/>
      <c r="T47" s="7" t="e">
        <f t="shared" ca="1" si="6"/>
        <v>#NAME?</v>
      </c>
      <c r="U47" s="4">
        <v>47</v>
      </c>
    </row>
    <row r="48" spans="1:21" ht="26.25" thickBot="1" x14ac:dyDescent="0.3">
      <c r="A48" s="4">
        <f t="shared" si="3"/>
        <v>48</v>
      </c>
      <c r="B48" s="11" t="s">
        <v>25</v>
      </c>
      <c r="C48" s="5">
        <v>100</v>
      </c>
      <c r="D48" s="6">
        <v>11573</v>
      </c>
      <c r="E48" s="18">
        <v>0</v>
      </c>
      <c r="F48" s="7" t="e">
        <f t="shared" ca="1" si="4"/>
        <v>#NAME?</v>
      </c>
      <c r="G48" s="7" t="e">
        <f t="shared" ca="1" si="5"/>
        <v>#NAME?</v>
      </c>
      <c r="H48" s="5"/>
      <c r="I48" s="5"/>
      <c r="J48" s="5">
        <v>10</v>
      </c>
      <c r="K48" s="5"/>
      <c r="L48" s="5"/>
      <c r="M48" s="5"/>
      <c r="N48" s="5"/>
      <c r="O48" s="5"/>
      <c r="P48" s="5"/>
      <c r="Q48" s="5"/>
      <c r="R48" s="5"/>
      <c r="S48" s="7"/>
      <c r="T48" s="7" t="e">
        <f t="shared" ca="1" si="6"/>
        <v>#NAME?</v>
      </c>
      <c r="U48" s="4">
        <v>48</v>
      </c>
    </row>
    <row r="49" spans="1:21" ht="26.25" thickBot="1" x14ac:dyDescent="0.3">
      <c r="A49" s="4">
        <f t="shared" si="3"/>
        <v>49</v>
      </c>
      <c r="B49" s="11" t="s">
        <v>34</v>
      </c>
      <c r="C49" s="5">
        <v>100</v>
      </c>
      <c r="D49" s="6">
        <v>3838</v>
      </c>
      <c r="E49" s="18">
        <v>8</v>
      </c>
      <c r="F49" s="7" t="e">
        <f t="shared" ca="1" si="4"/>
        <v>#NAME?</v>
      </c>
      <c r="G49" s="7" t="e">
        <f t="shared" ca="1" si="5"/>
        <v>#NAME?</v>
      </c>
      <c r="H49" s="5"/>
      <c r="I49" s="5"/>
      <c r="J49" s="5">
        <v>10</v>
      </c>
      <c r="K49" s="5"/>
      <c r="L49" s="5"/>
      <c r="M49" s="5"/>
      <c r="N49" s="5"/>
      <c r="O49" s="5"/>
      <c r="P49" s="5"/>
      <c r="Q49" s="5"/>
      <c r="R49" s="5"/>
      <c r="S49" s="7"/>
      <c r="T49" s="7" t="e">
        <f t="shared" ca="1" si="6"/>
        <v>#NAME?</v>
      </c>
      <c r="U49" s="4">
        <v>49</v>
      </c>
    </row>
    <row r="50" spans="1:21" ht="26.25" thickBot="1" x14ac:dyDescent="0.3">
      <c r="A50" s="4">
        <f t="shared" si="3"/>
        <v>50</v>
      </c>
      <c r="B50" s="11" t="s">
        <v>30</v>
      </c>
      <c r="C50" s="5">
        <v>100</v>
      </c>
      <c r="D50" s="6">
        <v>5382</v>
      </c>
      <c r="E50" s="18">
        <v>42</v>
      </c>
      <c r="F50" s="7" t="e">
        <f t="shared" ca="1" si="4"/>
        <v>#NAME?</v>
      </c>
      <c r="G50" s="7" t="e">
        <f t="shared" ca="1" si="5"/>
        <v>#NAME?</v>
      </c>
      <c r="H50" s="5"/>
      <c r="I50" s="5"/>
      <c r="J50" s="5">
        <v>10</v>
      </c>
      <c r="K50" s="5"/>
      <c r="L50" s="5"/>
      <c r="M50" s="5"/>
      <c r="N50" s="5"/>
      <c r="O50" s="5"/>
      <c r="P50" s="5"/>
      <c r="Q50" s="5"/>
      <c r="R50" s="5"/>
      <c r="S50" s="7"/>
      <c r="T50" s="7" t="e">
        <f t="shared" ca="1" si="6"/>
        <v>#NAME?</v>
      </c>
      <c r="U50" s="4">
        <v>50</v>
      </c>
    </row>
    <row r="51" spans="1:21" ht="39" thickBot="1" x14ac:dyDescent="0.3">
      <c r="A51" s="4">
        <f t="shared" si="3"/>
        <v>51</v>
      </c>
      <c r="B51" s="11" t="s">
        <v>23</v>
      </c>
      <c r="C51" s="5">
        <v>100</v>
      </c>
      <c r="D51" s="6">
        <v>1958</v>
      </c>
      <c r="E51" s="18">
        <v>5</v>
      </c>
      <c r="F51" s="7" t="e">
        <f t="shared" ca="1" si="4"/>
        <v>#NAME?</v>
      </c>
      <c r="G51" s="7" t="e">
        <f t="shared" ca="1" si="5"/>
        <v>#NAME?</v>
      </c>
      <c r="H51" s="5"/>
      <c r="I51" s="5"/>
      <c r="J51" s="5">
        <v>10</v>
      </c>
      <c r="K51" s="5"/>
      <c r="L51" s="5"/>
      <c r="M51" s="5"/>
      <c r="N51" s="5"/>
      <c r="O51" s="5"/>
      <c r="P51" s="5"/>
      <c r="Q51" s="5"/>
      <c r="R51" s="5"/>
      <c r="S51" s="7"/>
      <c r="T51" s="7" t="e">
        <f t="shared" ca="1" si="6"/>
        <v>#NAME?</v>
      </c>
      <c r="U51" s="4">
        <v>51</v>
      </c>
    </row>
    <row r="52" spans="1:21" ht="26.25" thickBot="1" x14ac:dyDescent="0.3">
      <c r="A52" s="4">
        <f t="shared" si="3"/>
        <v>52</v>
      </c>
      <c r="B52" s="11" t="s">
        <v>4</v>
      </c>
      <c r="C52" s="5">
        <v>100</v>
      </c>
      <c r="D52" s="6">
        <v>3452</v>
      </c>
      <c r="E52" s="18">
        <v>22</v>
      </c>
      <c r="F52" s="7" t="e">
        <f t="shared" ca="1" si="4"/>
        <v>#NAME?</v>
      </c>
      <c r="G52" s="7" t="e">
        <f t="shared" ca="1" si="5"/>
        <v>#NAME?</v>
      </c>
      <c r="H52" s="5"/>
      <c r="I52" s="5"/>
      <c r="J52" s="5">
        <v>10</v>
      </c>
      <c r="K52" s="5"/>
      <c r="L52" s="5"/>
      <c r="M52" s="5"/>
      <c r="N52" s="5"/>
      <c r="O52" s="5"/>
      <c r="P52" s="5"/>
      <c r="Q52" s="5"/>
      <c r="R52" s="5"/>
      <c r="S52" s="7"/>
      <c r="T52" s="7" t="e">
        <f t="shared" ca="1" si="6"/>
        <v>#NAME?</v>
      </c>
      <c r="U52" s="4">
        <v>52</v>
      </c>
    </row>
    <row r="53" spans="1:21" ht="39" thickBot="1" x14ac:dyDescent="0.3">
      <c r="A53" s="4">
        <f t="shared" si="3"/>
        <v>53</v>
      </c>
      <c r="B53" s="11" t="s">
        <v>26</v>
      </c>
      <c r="C53" s="5">
        <v>40</v>
      </c>
      <c r="D53" s="6">
        <v>4330</v>
      </c>
      <c r="E53" s="18">
        <v>0</v>
      </c>
      <c r="F53" s="7" t="e">
        <f t="shared" ca="1" si="4"/>
        <v>#NAME?</v>
      </c>
      <c r="G53" s="7" t="e">
        <f t="shared" ca="1" si="5"/>
        <v>#NAME?</v>
      </c>
      <c r="H53" s="5"/>
      <c r="I53" s="5"/>
      <c r="J53" s="5">
        <v>10</v>
      </c>
      <c r="K53" s="5"/>
      <c r="L53" s="5"/>
      <c r="M53" s="5"/>
      <c r="N53" s="5"/>
      <c r="O53" s="5"/>
      <c r="P53" s="5"/>
      <c r="Q53" s="5"/>
      <c r="R53" s="5"/>
      <c r="S53" s="7"/>
      <c r="T53" s="7" t="e">
        <f t="shared" ca="1" si="6"/>
        <v>#NAME?</v>
      </c>
      <c r="U53" s="4">
        <v>53</v>
      </c>
    </row>
    <row r="54" spans="1:21" ht="39" thickBot="1" x14ac:dyDescent="0.3">
      <c r="A54" s="4">
        <f t="shared" si="3"/>
        <v>54</v>
      </c>
      <c r="B54" s="11" t="s">
        <v>41</v>
      </c>
      <c r="C54" s="5">
        <v>100</v>
      </c>
      <c r="D54" s="6">
        <v>10204</v>
      </c>
      <c r="E54" s="18">
        <v>76</v>
      </c>
      <c r="F54" s="7" t="e">
        <f t="shared" ca="1" si="4"/>
        <v>#NAME?</v>
      </c>
      <c r="G54" s="7" t="e">
        <f t="shared" ca="1" si="5"/>
        <v>#NAME?</v>
      </c>
      <c r="H54" s="5"/>
      <c r="I54" s="5"/>
      <c r="J54" s="5">
        <v>10</v>
      </c>
      <c r="K54" s="5"/>
      <c r="L54" s="5"/>
      <c r="M54" s="5"/>
      <c r="N54" s="5"/>
      <c r="O54" s="5"/>
      <c r="P54" s="5"/>
      <c r="Q54" s="5"/>
      <c r="R54" s="5"/>
      <c r="S54" s="7"/>
      <c r="T54" s="7" t="e">
        <f t="shared" ca="1" si="6"/>
        <v>#NAME?</v>
      </c>
      <c r="U54" s="4">
        <v>54</v>
      </c>
    </row>
    <row r="55" spans="1:21" ht="26.25" thickBot="1" x14ac:dyDescent="0.3">
      <c r="A55" s="4">
        <f t="shared" si="3"/>
        <v>55</v>
      </c>
      <c r="B55" s="11" t="s">
        <v>56</v>
      </c>
      <c r="C55" s="5">
        <v>100</v>
      </c>
      <c r="D55" s="6">
        <v>4198</v>
      </c>
      <c r="E55" s="18">
        <v>21</v>
      </c>
      <c r="F55" s="7" t="e">
        <f t="shared" ca="1" si="4"/>
        <v>#NAME?</v>
      </c>
      <c r="G55" s="7" t="e">
        <f t="shared" ca="1" si="5"/>
        <v>#NAME?</v>
      </c>
      <c r="H55" s="5"/>
      <c r="I55" s="5"/>
      <c r="J55" s="5">
        <v>10</v>
      </c>
      <c r="K55" s="5"/>
      <c r="L55" s="5"/>
      <c r="M55" s="5"/>
      <c r="N55" s="5"/>
      <c r="O55" s="5"/>
      <c r="P55" s="5"/>
      <c r="Q55" s="5"/>
      <c r="R55" s="5"/>
      <c r="S55" s="7"/>
      <c r="T55" s="7" t="e">
        <f t="shared" ca="1" si="6"/>
        <v>#NAME?</v>
      </c>
      <c r="U55" s="4">
        <v>55</v>
      </c>
    </row>
    <row r="56" spans="1:21" ht="26.25" thickBot="1" x14ac:dyDescent="0.3">
      <c r="A56" s="4">
        <f t="shared" si="3"/>
        <v>56</v>
      </c>
      <c r="B56" s="11" t="s">
        <v>32</v>
      </c>
      <c r="C56" s="5">
        <v>100</v>
      </c>
      <c r="D56" s="6">
        <v>2441</v>
      </c>
      <c r="E56" s="18">
        <v>0</v>
      </c>
      <c r="F56" s="7" t="e">
        <f t="shared" ca="1" si="4"/>
        <v>#NAME?</v>
      </c>
      <c r="G56" s="7" t="e">
        <f t="shared" ca="1" si="5"/>
        <v>#NAME?</v>
      </c>
      <c r="H56" s="5"/>
      <c r="I56" s="5"/>
      <c r="J56" s="5">
        <v>10</v>
      </c>
      <c r="K56" s="5"/>
      <c r="L56" s="5"/>
      <c r="M56" s="5"/>
      <c r="N56" s="5"/>
      <c r="O56" s="5"/>
      <c r="P56" s="5"/>
      <c r="Q56" s="5"/>
      <c r="R56" s="5"/>
      <c r="S56" s="7"/>
      <c r="T56" s="7" t="e">
        <f t="shared" ca="1" si="6"/>
        <v>#NAME?</v>
      </c>
      <c r="U56" s="4">
        <v>56</v>
      </c>
    </row>
    <row r="57" spans="1:21" ht="39" thickBot="1" x14ac:dyDescent="0.3">
      <c r="A57" s="4">
        <f t="shared" si="3"/>
        <v>57</v>
      </c>
      <c r="B57" s="11" t="s">
        <v>48</v>
      </c>
      <c r="C57" s="5">
        <v>100</v>
      </c>
      <c r="D57" s="6">
        <v>1817</v>
      </c>
      <c r="E57" s="18">
        <v>2</v>
      </c>
      <c r="F57" s="7" t="e">
        <f t="shared" ca="1" si="4"/>
        <v>#NAME?</v>
      </c>
      <c r="G57" s="7" t="e">
        <f t="shared" ca="1" si="5"/>
        <v>#NAME?</v>
      </c>
      <c r="H57" s="5"/>
      <c r="I57" s="5"/>
      <c r="J57" s="5">
        <v>10</v>
      </c>
      <c r="K57" s="5"/>
      <c r="L57" s="5"/>
      <c r="M57" s="5"/>
      <c r="N57" s="5"/>
      <c r="O57" s="5"/>
      <c r="P57" s="5"/>
      <c r="Q57" s="5"/>
      <c r="R57" s="5"/>
      <c r="S57" s="7"/>
      <c r="T57" s="7" t="e">
        <f t="shared" ca="1" si="6"/>
        <v>#NAME?</v>
      </c>
      <c r="U57" s="4">
        <v>57</v>
      </c>
    </row>
    <row r="58" spans="1:21" ht="26.25" thickBot="1" x14ac:dyDescent="0.3">
      <c r="A58" s="4">
        <f t="shared" si="3"/>
        <v>58</v>
      </c>
      <c r="B58" s="16" t="s">
        <v>38</v>
      </c>
      <c r="C58" s="5">
        <v>100</v>
      </c>
      <c r="D58" s="6">
        <v>5066</v>
      </c>
      <c r="E58" s="18">
        <v>234</v>
      </c>
      <c r="F58" s="7" t="e">
        <f t="shared" ca="1" si="4"/>
        <v>#NAME?</v>
      </c>
      <c r="G58" s="7" t="e">
        <f t="shared" ca="1" si="5"/>
        <v>#NAME?</v>
      </c>
      <c r="H58" s="5"/>
      <c r="I58" s="5"/>
      <c r="J58" s="5">
        <v>10</v>
      </c>
      <c r="K58" s="5"/>
      <c r="L58" s="5"/>
      <c r="M58" s="5"/>
      <c r="N58" s="5"/>
      <c r="O58" s="5"/>
      <c r="P58" s="5"/>
      <c r="Q58" s="5"/>
      <c r="R58" s="5"/>
      <c r="S58" s="7"/>
      <c r="T58" s="7" t="e">
        <f t="shared" ca="1" si="6"/>
        <v>#NAME?</v>
      </c>
      <c r="U58" s="4">
        <v>58</v>
      </c>
    </row>
    <row r="59" spans="1:21" ht="39" thickBot="1" x14ac:dyDescent="0.3">
      <c r="A59" s="4">
        <f t="shared" si="3"/>
        <v>59</v>
      </c>
      <c r="B59" s="11" t="s">
        <v>28</v>
      </c>
      <c r="C59" s="5">
        <v>100</v>
      </c>
      <c r="D59" s="6">
        <v>2889</v>
      </c>
      <c r="E59" s="18">
        <v>10</v>
      </c>
      <c r="F59" s="7" t="e">
        <f t="shared" ca="1" si="4"/>
        <v>#NAME?</v>
      </c>
      <c r="G59" s="7" t="e">
        <f t="shared" ca="1" si="5"/>
        <v>#NAME?</v>
      </c>
      <c r="H59" s="5"/>
      <c r="I59" s="5"/>
      <c r="J59" s="5">
        <v>10</v>
      </c>
      <c r="K59" s="5"/>
      <c r="L59" s="5"/>
      <c r="M59" s="5"/>
      <c r="N59" s="5"/>
      <c r="O59" s="5"/>
      <c r="P59" s="5"/>
      <c r="Q59" s="5"/>
      <c r="R59" s="5"/>
      <c r="S59" s="7"/>
      <c r="T59" s="7" t="e">
        <f t="shared" ca="1" si="6"/>
        <v>#NAME?</v>
      </c>
      <c r="U59" s="4">
        <v>59</v>
      </c>
    </row>
    <row r="60" spans="1:21" ht="39" thickBot="1" x14ac:dyDescent="0.3">
      <c r="A60" s="4">
        <f t="shared" si="3"/>
        <v>60</v>
      </c>
      <c r="B60" s="11" t="s">
        <v>46</v>
      </c>
      <c r="C60" s="5">
        <v>70</v>
      </c>
      <c r="D60" s="6">
        <v>7347</v>
      </c>
      <c r="E60" s="18">
        <v>25</v>
      </c>
      <c r="F60" s="7" t="e">
        <f t="shared" ca="1" si="4"/>
        <v>#NAME?</v>
      </c>
      <c r="G60" s="7" t="e">
        <f t="shared" ca="1" si="5"/>
        <v>#NAME?</v>
      </c>
      <c r="H60" s="5"/>
      <c r="I60" s="5"/>
      <c r="J60" s="5">
        <v>10</v>
      </c>
      <c r="K60" s="5"/>
      <c r="L60" s="5"/>
      <c r="M60" s="5"/>
      <c r="N60" s="5"/>
      <c r="O60" s="5"/>
      <c r="P60" s="5"/>
      <c r="Q60" s="5"/>
      <c r="R60" s="5"/>
      <c r="S60" s="4"/>
      <c r="T60" s="7" t="e">
        <f t="shared" ca="1" si="6"/>
        <v>#NAME?</v>
      </c>
      <c r="U60" s="4">
        <v>60</v>
      </c>
    </row>
    <row r="61" spans="1:21" ht="39" thickBot="1" x14ac:dyDescent="0.3">
      <c r="A61" s="4">
        <f t="shared" si="3"/>
        <v>61</v>
      </c>
      <c r="B61" s="11" t="s">
        <v>62</v>
      </c>
      <c r="C61" s="5">
        <v>0</v>
      </c>
      <c r="D61" s="6">
        <v>4359</v>
      </c>
      <c r="E61" s="18">
        <v>0</v>
      </c>
      <c r="F61" s="7" t="e">
        <f t="shared" ca="1" si="4"/>
        <v>#NAME?</v>
      </c>
      <c r="G61" s="7" t="e">
        <f t="shared" ca="1" si="5"/>
        <v>#NAME?</v>
      </c>
      <c r="H61" s="5"/>
      <c r="I61" s="5"/>
      <c r="J61" s="5">
        <v>10</v>
      </c>
      <c r="K61" s="5"/>
      <c r="L61" s="5"/>
      <c r="M61" s="5"/>
      <c r="N61" s="5"/>
      <c r="O61" s="5"/>
      <c r="P61" s="5"/>
      <c r="Q61" s="5"/>
      <c r="R61" s="5"/>
      <c r="S61" s="4"/>
      <c r="T61" s="7" t="e">
        <f t="shared" ca="1" si="6"/>
        <v>#NAME?</v>
      </c>
      <c r="U61" s="4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Яковлева Дарья Витальевна</cp:lastModifiedBy>
  <cp:lastPrinted>2023-10-02T08:34:20Z</cp:lastPrinted>
  <dcterms:created xsi:type="dcterms:W3CDTF">2020-02-20T09:38:15Z</dcterms:created>
  <dcterms:modified xsi:type="dcterms:W3CDTF">2023-10-02T08:34:24Z</dcterms:modified>
</cp:coreProperties>
</file>