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  <sheet name="для расчета " sheetId="4" r:id="rId2"/>
  </sheets>
  <definedNames>
    <definedName name="_xlnm._FilterDatabase" localSheetId="1" hidden="1">'для расчета '!$A$1:$B$1</definedName>
    <definedName name="_xlnm._FilterDatabase" localSheetId="0" hidden="1">Лист1!$A$5:$Y$66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4" l="1"/>
  <c r="D23" i="1" s="1"/>
  <c r="D61" i="4"/>
  <c r="D18" i="1" s="1"/>
  <c r="D60" i="4"/>
  <c r="D22" i="1" s="1"/>
  <c r="D59" i="4"/>
  <c r="D14" i="1" s="1"/>
  <c r="D58" i="4"/>
  <c r="D19" i="1" s="1"/>
  <c r="X19" i="1" s="1"/>
  <c r="D57" i="4"/>
  <c r="D27" i="1" s="1"/>
  <c r="X27" i="1" s="1"/>
  <c r="D56" i="4"/>
  <c r="D51" i="1" s="1"/>
  <c r="X51" i="1" s="1"/>
  <c r="D55" i="4"/>
  <c r="D42" i="1" s="1"/>
  <c r="X42" i="1" s="1"/>
  <c r="D54" i="4"/>
  <c r="D49" i="1" s="1"/>
  <c r="D53" i="4"/>
  <c r="D33" i="1" s="1"/>
  <c r="D52" i="4"/>
  <c r="D59" i="1" s="1"/>
  <c r="X59" i="1" s="1"/>
  <c r="D51" i="4"/>
  <c r="D44" i="1" s="1"/>
  <c r="D50" i="4"/>
  <c r="D56" i="1" s="1"/>
  <c r="X56" i="1" s="1"/>
  <c r="D49" i="4"/>
  <c r="D52" i="1" s="1"/>
  <c r="X52" i="1" s="1"/>
  <c r="D48" i="4"/>
  <c r="D17" i="1" s="1"/>
  <c r="X17" i="1" s="1"/>
  <c r="D47" i="4"/>
  <c r="D53" i="1" s="1"/>
  <c r="X53" i="1" s="1"/>
  <c r="D46" i="4"/>
  <c r="D61" i="1" s="1"/>
  <c r="X61" i="1" s="1"/>
  <c r="D45" i="4"/>
  <c r="D28" i="1" s="1"/>
  <c r="X28" i="1" s="1"/>
  <c r="D44" i="4"/>
  <c r="D39" i="1" s="1"/>
  <c r="D43" i="4"/>
  <c r="D6" i="1" s="1"/>
  <c r="X6" i="1" s="1"/>
  <c r="D42" i="4"/>
  <c r="D60" i="1" s="1"/>
  <c r="X60" i="1" s="1"/>
  <c r="D41" i="4"/>
  <c r="D43" i="1" s="1"/>
  <c r="D40" i="4"/>
  <c r="D11" i="1" s="1"/>
  <c r="D39" i="4"/>
  <c r="D50" i="1" s="1"/>
  <c r="X50" i="1" s="1"/>
  <c r="D38" i="4"/>
  <c r="D37" i="1" s="1"/>
  <c r="D37" i="4"/>
  <c r="D13" i="1" s="1"/>
  <c r="D36" i="4"/>
  <c r="D57" i="1" s="1"/>
  <c r="X57" i="1" s="1"/>
  <c r="D35" i="4"/>
  <c r="D9" i="1" s="1"/>
  <c r="D34" i="4"/>
  <c r="D16" i="1" s="1"/>
  <c r="D33" i="4"/>
  <c r="D12" i="1" s="1"/>
  <c r="D32" i="4"/>
  <c r="D45" i="1" s="1"/>
  <c r="D31" i="4"/>
  <c r="D29" i="1" s="1"/>
  <c r="X29" i="1" s="1"/>
  <c r="D30" i="4"/>
  <c r="D65" i="1" s="1"/>
  <c r="X65" i="1" s="1"/>
  <c r="D29" i="4"/>
  <c r="D26" i="1" s="1"/>
  <c r="D28" i="4"/>
  <c r="D58" i="1" s="1"/>
  <c r="X58" i="1" s="1"/>
  <c r="D27" i="4"/>
  <c r="D46" i="1" s="1"/>
  <c r="D26" i="4"/>
  <c r="D21" i="1" s="1"/>
  <c r="X21" i="1" s="1"/>
  <c r="D25" i="4"/>
  <c r="D63" i="1" s="1"/>
  <c r="X63" i="1" s="1"/>
  <c r="D24" i="4"/>
  <c r="D15" i="1" s="1"/>
  <c r="X15" i="1" s="1"/>
  <c r="D23" i="4"/>
  <c r="D8" i="1" s="1"/>
  <c r="D22" i="4"/>
  <c r="D38" i="1" s="1"/>
  <c r="D21" i="4"/>
  <c r="D25" i="1" s="1"/>
  <c r="X25" i="1" s="1"/>
  <c r="D20" i="4"/>
  <c r="D30" i="1" s="1"/>
  <c r="X30" i="1" s="1"/>
  <c r="D19" i="4"/>
  <c r="D10" i="1" s="1"/>
  <c r="X10" i="1" s="1"/>
  <c r="D18" i="4"/>
  <c r="D20" i="1" s="1"/>
  <c r="X20" i="1" s="1"/>
  <c r="D17" i="4"/>
  <c r="D35" i="1" s="1"/>
  <c r="D16" i="4"/>
  <c r="D47" i="1" s="1"/>
  <c r="D15" i="4"/>
  <c r="D41" i="1" s="1"/>
  <c r="X41" i="1" s="1"/>
  <c r="D14" i="4"/>
  <c r="D36" i="1" s="1"/>
  <c r="D13" i="4"/>
  <c r="D40" i="1" s="1"/>
  <c r="D12" i="4"/>
  <c r="D48" i="1" s="1"/>
  <c r="D11" i="4"/>
  <c r="D54" i="1" s="1"/>
  <c r="X54" i="1" s="1"/>
  <c r="D10" i="4"/>
  <c r="D64" i="1" s="1"/>
  <c r="X64" i="1" s="1"/>
  <c r="D9" i="4"/>
  <c r="D62" i="1" s="1"/>
  <c r="X62" i="1" s="1"/>
  <c r="D8" i="4"/>
  <c r="D34" i="1" s="1"/>
  <c r="D7" i="4"/>
  <c r="D66" i="1" s="1"/>
  <c r="X66" i="1" s="1"/>
  <c r="D6" i="4"/>
  <c r="D55" i="1" s="1"/>
  <c r="X55" i="1" s="1"/>
  <c r="D5" i="4"/>
  <c r="D31" i="1" s="1"/>
  <c r="X33" i="1" s="1"/>
  <c r="D4" i="4"/>
  <c r="D32" i="1" s="1"/>
  <c r="D3" i="4"/>
  <c r="D7" i="1" s="1"/>
  <c r="X7" i="1" s="1"/>
  <c r="D2" i="4"/>
  <c r="D24" i="1" s="1"/>
  <c r="X22" i="1" l="1"/>
  <c r="X38" i="1"/>
  <c r="X9" i="1"/>
  <c r="X44" i="1"/>
  <c r="X14" i="1"/>
  <c r="X13" i="1"/>
  <c r="X18" i="1"/>
  <c r="X39" i="1"/>
  <c r="X43" i="1"/>
  <c r="X34" i="1"/>
  <c r="X47" i="1"/>
  <c r="X49" i="1"/>
  <c r="X23" i="1"/>
  <c r="X40" i="1"/>
  <c r="X35" i="1"/>
  <c r="X12" i="1"/>
  <c r="X31" i="1"/>
  <c r="X16" i="1"/>
  <c r="X11" i="1"/>
  <c r="X45" i="1"/>
  <c r="X8" i="1"/>
  <c r="X46" i="1"/>
  <c r="X37" i="1"/>
  <c r="X32" i="1"/>
  <c r="X26" i="1"/>
  <c r="X36" i="1"/>
  <c r="X48" i="1"/>
  <c r="X24" i="1"/>
</calcChain>
</file>

<file path=xl/sharedStrings.xml><?xml version="1.0" encoding="utf-8"?>
<sst xmlns="http://schemas.openxmlformats.org/spreadsheetml/2006/main" count="176" uniqueCount="109">
  <si>
    <t>№</t>
  </si>
  <si>
    <t>МУНИЦИПАЛЬНЫЙ РАЙОН / МУНИЦИПАЛЬНЫЙ ОКРУГ/
ГОРОДСКОЙ ОКРУГ</t>
  </si>
  <si>
    <t>Результаты работы муниципального района / муниципального округа/ городского округа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</si>
  <si>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</si>
  <si>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</si>
  <si>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</si>
  <si>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МЕСТО В ОБЩЕМ РЕЙТИНГЕ</t>
  </si>
  <si>
    <t>Участие в рейтинг-конкурсе военно-патриотических объединений, клубов Красноярского края.</t>
  </si>
  <si>
    <t>Участники мероприятий по информационным справкам, подаваемым через ЭСО.</t>
  </si>
  <si>
    <t>Участие в рейтинг-конкурсе местных отделений КРО ВОД "ВОЛОНТЕРЫ ПОБЕДЫ" 
(по итогам деятельности 
в 2022 году)</t>
  </si>
  <si>
    <t>Место в рейтинге местных отделений ВВПОД "ЮНАРМИЯ" по Красноярскому краю
(рейтинг текущего года)</t>
  </si>
  <si>
    <t>Место в рейтинге местных отделений  КРО ВОД "ВОЛОНТЕРЫ ПОБЕДЫ" 
(рейтинг текущего года)</t>
  </si>
  <si>
    <t>Организация муниципального этапа краевого конкурса по строевой подготовке.</t>
  </si>
  <si>
    <t xml:space="preserve">
Организация муниципального этапа военно-патриотической игры «Сибирский щит» (оценивается факт проведения по итогам года)</t>
  </si>
  <si>
    <t xml:space="preserve">
Организация муниципального этапа всероссийской военно-спортивной игры "Победа"
(оценивается факт проведения по итогам года)</t>
  </si>
  <si>
    <t xml:space="preserve">Реализация проекта «Юнармия. Наставничество»
(Наличие соглашения с детским домом и/или КДН, системная работа с воспитанниками).
</t>
  </si>
  <si>
    <t>Наличие действующего 
Дома «ЮНАРМИИ» (прошедшего паспортизацию и имеющего свидетельство).</t>
  </si>
  <si>
    <t>Организация работы
местного отделения Всероссийского общественного движения "ВОЛОНТЁРЫ ПОБЕДЫ".</t>
  </si>
  <si>
    <t>Участие в поисковых экспедициях "Вахта памяти" 
действующих поисковых отрядов муниципального образования.</t>
  </si>
  <si>
    <t>Участие в зональном этапе краевого конкурса по строевой подготовке.</t>
  </si>
  <si>
    <t>Участие в зональном этапе военно-патриотической игры «Сибирский щит».</t>
  </si>
  <si>
    <t>Участие в региональном этапе военно-патриотической игры «Сибирский щит»</t>
  </si>
  <si>
    <t>Участие в региональном этапе военно-спортивной игры "Победа"</t>
  </si>
  <si>
    <t xml:space="preserve">Участие в конкурсе профессионального мастерства среди сотрудников сферы патриотического
воспитания "Я лучший". </t>
  </si>
  <si>
    <t>Участие в окружных, всероссийских,
 международных мероприятиях патриотической направленности.</t>
  </si>
  <si>
    <t>1 место - 30 баллов;
2 место - 20 баллов;
3 место - 10 баллов;
Участие - 5 баллов.
(баллы не плюсуются)
Оцениваются итоги текущего года.</t>
  </si>
  <si>
    <t>2 балла за каждый 1% вовлеченных от общего количества молодежи в МО.</t>
  </si>
  <si>
    <t>1 место - 30 баллов;
2 место - 20 баллов;
3 место - 10 баллов;
Участие - 5 баллов.
(баллы не плюсуются)</t>
  </si>
  <si>
    <t>30 баллов.</t>
  </si>
  <si>
    <t>Наличие протокола учредительного собрания Местного отделения 
Всероссийского общественного движения "ВОЛОНТЁРЫ ПОБЕДЫ"
- 30 баллов.</t>
  </si>
  <si>
    <t>20 баллов участие (вне зависимости от количества участников) + 5 баллов за каждого победителя.</t>
  </si>
  <si>
    <t xml:space="preserve">30 баллов
+ 10 баллов за организацию зонального этапа.
</t>
  </si>
  <si>
    <t>40 баллов – участие (вне зависимости от количества участников);
1 место + 30 баллов к участию;
2 место + 25 баллов к участию;
3 место + 20 баллов к участию.</t>
  </si>
  <si>
    <t>Новоселовский район</t>
  </si>
  <si>
    <t>Ермаковский район</t>
  </si>
  <si>
    <t>г. Лесосибирск</t>
  </si>
  <si>
    <t>Саянский район</t>
  </si>
  <si>
    <t>г. Шарыпово</t>
  </si>
  <si>
    <t>Шушенский район</t>
  </si>
  <si>
    <t>г. Ачинск</t>
  </si>
  <si>
    <t>г. Минусинск</t>
  </si>
  <si>
    <t>Уярский район</t>
  </si>
  <si>
    <t>Иланский район</t>
  </si>
  <si>
    <t>г. Боготол</t>
  </si>
  <si>
    <t>г. Назарово</t>
  </si>
  <si>
    <t>Минусинский район</t>
  </si>
  <si>
    <t>Ирбейский район</t>
  </si>
  <si>
    <t>г. Красноярск</t>
  </si>
  <si>
    <t>Шарыповский муниципальный округ</t>
  </si>
  <si>
    <t>г. Канск</t>
  </si>
  <si>
    <t>Курагинский район</t>
  </si>
  <si>
    <t>Абанский район</t>
  </si>
  <si>
    <t>ЗАТО г. Зеленогорск</t>
  </si>
  <si>
    <t>Енисейский район</t>
  </si>
  <si>
    <t>Дзержинский район</t>
  </si>
  <si>
    <t>Ужурский район</t>
  </si>
  <si>
    <t>ЗАТО п. Солнечный</t>
  </si>
  <si>
    <t>Балахтинский район</t>
  </si>
  <si>
    <t>п. Кедровый</t>
  </si>
  <si>
    <t>Таймырский Долгано-Ненецкий  муниципальный район</t>
  </si>
  <si>
    <t>Северо-Енисейский район</t>
  </si>
  <si>
    <t>Ачинский район</t>
  </si>
  <si>
    <t>Идринский район</t>
  </si>
  <si>
    <t>г. Норильск</t>
  </si>
  <si>
    <t>Краснотуранский район</t>
  </si>
  <si>
    <t>Сухобузимский район</t>
  </si>
  <si>
    <t>Эвенкийский муниципальный район</t>
  </si>
  <si>
    <t>Туруханский район</t>
  </si>
  <si>
    <t>ЗАТО г. Железногорск</t>
  </si>
  <si>
    <t>г. Дивногорск</t>
  </si>
  <si>
    <t>Канский район</t>
  </si>
  <si>
    <t>Партизанский район</t>
  </si>
  <si>
    <t>Березовский район</t>
  </si>
  <si>
    <t>Тюхтетский муниципальный округ</t>
  </si>
  <si>
    <t>Большеулуйский район</t>
  </si>
  <si>
    <t>Мотыгинский район</t>
  </si>
  <si>
    <t>г. Енисейск</t>
  </si>
  <si>
    <t>Тасеевский район</t>
  </si>
  <si>
    <t>Назаровский район</t>
  </si>
  <si>
    <t>г. Сосновоборск</t>
  </si>
  <si>
    <t>Емельяновский район</t>
  </si>
  <si>
    <t>Козульский район</t>
  </si>
  <si>
    <t>Рыбинский район</t>
  </si>
  <si>
    <t>г. Бородино</t>
  </si>
  <si>
    <t>Манский район</t>
  </si>
  <si>
    <t>Казачинский район</t>
  </si>
  <si>
    <t>Богучанский район</t>
  </si>
  <si>
    <t>Нижнеингашский район</t>
  </si>
  <si>
    <t>Пировский муниципальный округ</t>
  </si>
  <si>
    <t>Каратузский район</t>
  </si>
  <si>
    <t>Боготольский район</t>
  </si>
  <si>
    <t>Большемуртинский район</t>
  </si>
  <si>
    <t>Кежемский район</t>
  </si>
  <si>
    <t>Бирилюсский район</t>
  </si>
  <si>
    <t>Наименование муниципального образования</t>
  </si>
  <si>
    <t>Численность молодежи в возрасте от 14 до 35 лет (чел.)</t>
  </si>
  <si>
    <t>численность вовлеченных</t>
  </si>
  <si>
    <t>% от численности</t>
  </si>
  <si>
    <r>
      <t xml:space="preserve">ФЛАГМАНСКАЯ ПРОГРАММА "МЫ ГОРДИМСЯ"
РЕЙТИНГ МУНИЦИПАЛЬНЫХ РАЙОНОВ, МУНИЦИПАЛЬНЫХ ОКРУГОВ И ГОРОДСКИХ ОКРУГОВ КРАСНОЯРСКОГО КРАЯ 
</t>
    </r>
    <r>
      <rPr>
        <b/>
        <sz val="12"/>
        <color indexed="12"/>
        <rFont val="Times New Roman"/>
        <family val="1"/>
        <charset val="204"/>
      </rPr>
      <t>УЧРЕЖДЕНИЕ - ОПЕРАТОР: КГАУ "ДОМ ОФИЦЕРОВ"
ДИРЕКТОР УЧРЕЖДЕНИЯ - ОПЕРАТОРА: ШУМОВ Д.К., Тел.: 8 (391)258-18-12 ; E-mail: do_krsk@mail.ru
ОТВЕТСТВЕННЫЙ СОТРУДНИК: АШЛАПОВ П.М..  ; E-mail: KRASPATRIOT@YANDEX.RU</t>
    </r>
  </si>
  <si>
    <t xml:space="preserve">Участие в рейтинг-конкурсе местных отделений ВВПОД "ЮНАРМИЯ" по Красноярскому краю (по итогам деятельности в 2022 году) </t>
  </si>
  <si>
    <t xml:space="preserve">1 место - 30 баллов;
2 место - 25 баллов;
3 место - 20 баллов;
4-10 места - 15 баллов
11-20 место - 10 баллов
21-61 место - 5 баллов
Не предоставление документов для включпения в рейтинг - 0 баллов
</t>
  </si>
  <si>
    <t xml:space="preserve">1 место - 30 баллов;
2 место - 25 баллов;
3 место - 20 баллов;
4-10 места - 15 баллов
11-20 место - 10 баллов
21-61 место - 5 баллов
Отсутстсвие зарегистрированного штаба или не предоставление документов для включпения в рейтинг - 0 баллов
</t>
  </si>
  <si>
    <t>Организация сетевых акций, посвященных Дням воинской славы и памятным датам России. (является вторым по  значимости показателем ФП)</t>
  </si>
  <si>
    <t>10 баллов за каждую акцию согласно плану сетевых акций ФП.</t>
  </si>
  <si>
    <t xml:space="preserve">40 баллов участие поискового отряда/отрядов 
в экспедиции в течение года. (в том числе участие в составе сводных отрядов)
+10 баллов за участие в Международной военно-исторической экспедиции </t>
  </si>
  <si>
    <t>Участие в работе регионального центра патриотического воспитания «Юнармия» (является основным по  значимости показателем ФП)</t>
  </si>
  <si>
    <t xml:space="preserve">Участие в 7 сменах – 50 баллов;
Участие в 5-6 сменах  – 35 баллов;
Участие в 3-4 сменах – 20 баллов;
Участие в 1-3 сменах – 10 баллов;
Отсутствие участников на сменах – 0 баллов.
</t>
  </si>
  <si>
    <t>5 баллов за каждого
участника;
1 место +30 баллов;
2 место +20 баллов;
3 место +10 баллов.</t>
  </si>
  <si>
    <t>Очное участие - 20баллов;
Призовое место в очном мероприятии -30 баллов;
Призовое место в заочном мероприятии - 10 баллов. (за победы баллы суммируются)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</si>
</sst>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3" borderId="1" xfId="0" applyFont="1" applyFill="1" applyBorder="1" applyAlignment="1">
      <alignment horizontal="left" wrapText="1" inden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 applyProtection="1">
      <alignment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0" fillId="3" borderId="0" xfId="0" applyFont="1" applyFill="1"/>
    <xf numFmtId="0" fontId="15" fillId="3" borderId="0" xfId="0" applyFont="1" applyFill="1"/>
    <xf numFmtId="0" fontId="13" fillId="3" borderId="0" xfId="0" applyFont="1" applyFill="1"/>
    <xf numFmtId="0" fontId="6" fillId="3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 textRotation="88"/>
    </xf>
    <xf numFmtId="0" fontId="11" fillId="2" borderId="6" xfId="0" applyFont="1" applyFill="1" applyBorder="1" applyAlignment="1">
      <alignment horizontal="center" vertical="center" textRotation="88"/>
    </xf>
    <xf numFmtId="0" fontId="11" fillId="2" borderId="7" xfId="0" applyFont="1" applyFill="1" applyBorder="1" applyAlignment="1">
      <alignment horizontal="center" vertical="center" textRotation="88"/>
    </xf>
    <xf numFmtId="0" fontId="11" fillId="2" borderId="2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tabSelected="1" topLeftCell="B12" zoomScale="50" zoomScaleNormal="50" workbookViewId="0">
      <pane xSplit="1" topLeftCell="C1" activePane="topRight" state="frozen"/>
      <selection activeCell="B1" sqref="B1"/>
      <selection pane="topRight" activeCell="Z51" sqref="Z51"/>
    </sheetView>
  </sheetViews>
  <sheetFormatPr defaultColWidth="9.140625" defaultRowHeight="18.75" x14ac:dyDescent="0.3"/>
  <cols>
    <col min="1" max="1" width="6" style="40" customWidth="1"/>
    <col min="2" max="2" width="40.28515625" style="43" customWidth="1"/>
    <col min="3" max="3" width="22.85546875" style="40" customWidth="1"/>
    <col min="4" max="4" width="19.85546875" style="40" customWidth="1"/>
    <col min="5" max="6" width="25.42578125" style="40" customWidth="1"/>
    <col min="7" max="7" width="26.85546875" style="40" customWidth="1"/>
    <col min="8" max="8" width="27.42578125" style="40" customWidth="1"/>
    <col min="9" max="9" width="16.7109375" style="40" customWidth="1"/>
    <col min="10" max="10" width="18.7109375" style="40" customWidth="1"/>
    <col min="11" max="11" width="18.42578125" style="40" customWidth="1"/>
    <col min="12" max="12" width="20" style="40" customWidth="1"/>
    <col min="13" max="13" width="24.85546875" style="40" customWidth="1"/>
    <col min="14" max="14" width="20" style="40" customWidth="1"/>
    <col min="15" max="15" width="22.140625" style="40" customWidth="1"/>
    <col min="16" max="16" width="18.28515625" style="40" customWidth="1"/>
    <col min="17" max="17" width="21" style="40" customWidth="1"/>
    <col min="18" max="18" width="19.140625" style="40" customWidth="1"/>
    <col min="19" max="20" width="21.5703125" style="40" customWidth="1"/>
    <col min="21" max="21" width="29.5703125" style="53" customWidth="1"/>
    <col min="22" max="22" width="21.7109375" style="40" customWidth="1"/>
    <col min="23" max="23" width="26" style="42" customWidth="1"/>
    <col min="24" max="26" width="9.140625" style="40"/>
    <col min="27" max="27" width="11.28515625" style="40" customWidth="1"/>
    <col min="28" max="28" width="25.140625" style="40" customWidth="1"/>
    <col min="29" max="16384" width="9.140625" style="40"/>
  </cols>
  <sheetData>
    <row r="1" spans="1:30" ht="96" customHeight="1" x14ac:dyDescent="0.25">
      <c r="A1" s="58" t="s">
        <v>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18"/>
      <c r="AA1" s="18"/>
      <c r="AB1" s="18"/>
      <c r="AC1" s="18"/>
      <c r="AD1" s="18"/>
    </row>
    <row r="2" spans="1:30" ht="110.25" customHeight="1" x14ac:dyDescent="0.25">
      <c r="A2" s="59" t="s">
        <v>0</v>
      </c>
      <c r="B2" s="62" t="s">
        <v>1</v>
      </c>
      <c r="C2" s="65" t="s">
        <v>2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 t="s">
        <v>3</v>
      </c>
      <c r="Q2" s="66"/>
      <c r="R2" s="66"/>
      <c r="S2" s="66"/>
      <c r="T2" s="66"/>
      <c r="U2" s="66"/>
      <c r="V2" s="67"/>
      <c r="W2" s="33" t="s">
        <v>4</v>
      </c>
      <c r="X2" s="71" t="s">
        <v>5</v>
      </c>
      <c r="Y2" s="68" t="s">
        <v>6</v>
      </c>
    </row>
    <row r="3" spans="1:30" ht="180" customHeight="1" x14ac:dyDescent="0.25">
      <c r="A3" s="60"/>
      <c r="B3" s="63"/>
      <c r="C3" s="19" t="s">
        <v>7</v>
      </c>
      <c r="D3" s="20" t="s">
        <v>8</v>
      </c>
      <c r="E3" s="19" t="s">
        <v>99</v>
      </c>
      <c r="F3" s="19" t="s">
        <v>9</v>
      </c>
      <c r="G3" s="19" t="s">
        <v>10</v>
      </c>
      <c r="H3" s="19" t="s">
        <v>11</v>
      </c>
      <c r="I3" s="19" t="s">
        <v>102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21" t="s">
        <v>17</v>
      </c>
      <c r="P3" s="21" t="s">
        <v>18</v>
      </c>
      <c r="Q3" s="19" t="s">
        <v>19</v>
      </c>
      <c r="R3" s="22" t="s">
        <v>20</v>
      </c>
      <c r="S3" s="19" t="s">
        <v>21</v>
      </c>
      <c r="T3" s="19" t="s">
        <v>22</v>
      </c>
      <c r="U3" s="21" t="s">
        <v>105</v>
      </c>
      <c r="V3" s="21" t="s">
        <v>23</v>
      </c>
      <c r="W3" s="34" t="s">
        <v>24</v>
      </c>
      <c r="X3" s="72"/>
      <c r="Y3" s="69"/>
    </row>
    <row r="4" spans="1:30" ht="240" customHeight="1" x14ac:dyDescent="0.25">
      <c r="A4" s="61"/>
      <c r="B4" s="64"/>
      <c r="C4" s="19" t="s">
        <v>25</v>
      </c>
      <c r="D4" s="23" t="s">
        <v>26</v>
      </c>
      <c r="E4" s="24" t="s">
        <v>27</v>
      </c>
      <c r="F4" s="24" t="s">
        <v>27</v>
      </c>
      <c r="G4" s="24" t="s">
        <v>100</v>
      </c>
      <c r="H4" s="24" t="s">
        <v>101</v>
      </c>
      <c r="I4" s="24" t="s">
        <v>103</v>
      </c>
      <c r="J4" s="24" t="s">
        <v>28</v>
      </c>
      <c r="K4" s="24" t="s">
        <v>28</v>
      </c>
      <c r="L4" s="24" t="s">
        <v>28</v>
      </c>
      <c r="M4" s="24" t="s">
        <v>28</v>
      </c>
      <c r="N4" s="24" t="s">
        <v>28</v>
      </c>
      <c r="O4" s="21" t="s">
        <v>29</v>
      </c>
      <c r="P4" s="21" t="s">
        <v>104</v>
      </c>
      <c r="Q4" s="24" t="s">
        <v>30</v>
      </c>
      <c r="R4" s="22" t="s">
        <v>31</v>
      </c>
      <c r="S4" s="24" t="s">
        <v>32</v>
      </c>
      <c r="T4" s="24" t="s">
        <v>32</v>
      </c>
      <c r="U4" s="21" t="s">
        <v>106</v>
      </c>
      <c r="V4" s="21" t="s">
        <v>107</v>
      </c>
      <c r="W4" s="34" t="s">
        <v>108</v>
      </c>
      <c r="X4" s="73"/>
      <c r="Y4" s="70"/>
    </row>
    <row r="5" spans="1:30" ht="12.75" customHeight="1" x14ac:dyDescent="0.25">
      <c r="A5" s="37"/>
      <c r="B5" s="38"/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6"/>
      <c r="P5" s="27"/>
      <c r="Q5" s="24"/>
      <c r="R5" s="22"/>
      <c r="S5" s="24"/>
      <c r="T5" s="24"/>
      <c r="U5" s="27"/>
      <c r="V5" s="27"/>
      <c r="W5" s="35"/>
      <c r="X5" s="39"/>
      <c r="Y5" s="25"/>
    </row>
    <row r="6" spans="1:30" s="41" customFormat="1" x14ac:dyDescent="0.25">
      <c r="A6" s="28">
        <v>2</v>
      </c>
      <c r="B6" s="55" t="s">
        <v>33</v>
      </c>
      <c r="C6" s="29">
        <v>30</v>
      </c>
      <c r="D6" s="29">
        <f>2*(VLOOKUP(B6,'для расчета '!$A$2:D$62,4,FALSE))</f>
        <v>200</v>
      </c>
      <c r="E6" s="36">
        <v>30</v>
      </c>
      <c r="F6" s="36">
        <v>5</v>
      </c>
      <c r="G6" s="36">
        <v>30</v>
      </c>
      <c r="H6" s="36">
        <v>20</v>
      </c>
      <c r="I6" s="29">
        <v>310</v>
      </c>
      <c r="J6" s="30">
        <v>30</v>
      </c>
      <c r="K6" s="29">
        <v>30</v>
      </c>
      <c r="L6" s="29">
        <v>30</v>
      </c>
      <c r="M6" s="29">
        <v>30</v>
      </c>
      <c r="N6" s="29">
        <v>30</v>
      </c>
      <c r="O6" s="36">
        <v>30</v>
      </c>
      <c r="P6" s="36">
        <v>0</v>
      </c>
      <c r="Q6" s="29">
        <v>40</v>
      </c>
      <c r="R6" s="31">
        <v>40</v>
      </c>
      <c r="S6" s="29">
        <v>40</v>
      </c>
      <c r="T6" s="29">
        <v>60</v>
      </c>
      <c r="U6" s="48">
        <v>50</v>
      </c>
      <c r="V6" s="36">
        <v>10</v>
      </c>
      <c r="W6" s="36">
        <v>320</v>
      </c>
      <c r="X6" s="32">
        <f>SUM(C6:W6)</f>
        <v>1365</v>
      </c>
      <c r="Y6" s="44">
        <v>1</v>
      </c>
    </row>
    <row r="7" spans="1:30" s="41" customFormat="1" x14ac:dyDescent="0.25">
      <c r="A7" s="28">
        <v>1</v>
      </c>
      <c r="B7" s="55" t="s">
        <v>39</v>
      </c>
      <c r="C7" s="29">
        <v>5</v>
      </c>
      <c r="D7" s="29">
        <f>2*(VLOOKUP(B7,'для расчета '!$A$2:D$62,4,FALSE))</f>
        <v>200</v>
      </c>
      <c r="E7" s="36">
        <v>5</v>
      </c>
      <c r="F7" s="36">
        <v>5</v>
      </c>
      <c r="G7" s="36">
        <v>10</v>
      </c>
      <c r="H7" s="36">
        <v>10</v>
      </c>
      <c r="I7" s="29">
        <v>290</v>
      </c>
      <c r="J7" s="29">
        <v>30</v>
      </c>
      <c r="K7" s="29">
        <v>30</v>
      </c>
      <c r="L7" s="29">
        <v>30</v>
      </c>
      <c r="M7" s="29">
        <v>30</v>
      </c>
      <c r="N7" s="29">
        <v>30</v>
      </c>
      <c r="O7" s="36">
        <v>30</v>
      </c>
      <c r="P7" s="36">
        <v>40</v>
      </c>
      <c r="Q7" s="29">
        <v>20</v>
      </c>
      <c r="R7" s="31">
        <v>30</v>
      </c>
      <c r="S7" s="29">
        <v>40</v>
      </c>
      <c r="T7" s="29">
        <v>40</v>
      </c>
      <c r="U7" s="48">
        <v>50</v>
      </c>
      <c r="V7" s="36">
        <v>0</v>
      </c>
      <c r="W7" s="36">
        <v>350</v>
      </c>
      <c r="X7" s="32">
        <f>SUM(C7:W7)</f>
        <v>1275</v>
      </c>
      <c r="Y7" s="44">
        <v>2</v>
      </c>
    </row>
    <row r="8" spans="1:30" s="41" customFormat="1" x14ac:dyDescent="0.25">
      <c r="A8" s="28">
        <v>3</v>
      </c>
      <c r="B8" s="55" t="s">
        <v>42</v>
      </c>
      <c r="C8" s="29">
        <v>0</v>
      </c>
      <c r="D8" s="29">
        <f>2*(VLOOKUP(B8,'для расчета '!$A$2:D$62,4,FALSE))</f>
        <v>200</v>
      </c>
      <c r="E8" s="36">
        <v>5</v>
      </c>
      <c r="F8" s="36">
        <v>20</v>
      </c>
      <c r="G8" s="36">
        <v>15</v>
      </c>
      <c r="H8" s="36">
        <v>30</v>
      </c>
      <c r="I8" s="29">
        <v>330</v>
      </c>
      <c r="J8" s="29">
        <v>30</v>
      </c>
      <c r="K8" s="29">
        <v>30</v>
      </c>
      <c r="L8" s="29">
        <v>30</v>
      </c>
      <c r="M8" s="29">
        <v>30</v>
      </c>
      <c r="N8" s="29">
        <v>30</v>
      </c>
      <c r="O8" s="36">
        <v>30</v>
      </c>
      <c r="P8" s="36">
        <v>40</v>
      </c>
      <c r="Q8" s="29">
        <v>40</v>
      </c>
      <c r="R8" s="31">
        <v>30</v>
      </c>
      <c r="S8" s="29">
        <v>40</v>
      </c>
      <c r="T8" s="29">
        <v>40</v>
      </c>
      <c r="U8" s="48">
        <v>50</v>
      </c>
      <c r="V8" s="36">
        <v>65</v>
      </c>
      <c r="W8" s="36">
        <v>170</v>
      </c>
      <c r="X8" s="32">
        <f>SUM(C8:W8)</f>
        <v>1255</v>
      </c>
      <c r="Y8" s="44">
        <v>3</v>
      </c>
    </row>
    <row r="9" spans="1:30" s="57" customFormat="1" x14ac:dyDescent="0.25">
      <c r="A9" s="46">
        <v>4</v>
      </c>
      <c r="B9" s="56" t="s">
        <v>35</v>
      </c>
      <c r="C9" s="47">
        <v>0</v>
      </c>
      <c r="D9" s="47">
        <f>2*(VLOOKUP(B9,'для расчета '!$A$2:D$62,4,FALSE))</f>
        <v>200</v>
      </c>
      <c r="E9" s="48">
        <v>5</v>
      </c>
      <c r="F9" s="48">
        <v>5</v>
      </c>
      <c r="G9" s="48">
        <v>15</v>
      </c>
      <c r="H9" s="48">
        <v>15</v>
      </c>
      <c r="I9" s="47">
        <v>310</v>
      </c>
      <c r="J9" s="47">
        <v>30</v>
      </c>
      <c r="K9" s="47">
        <v>30</v>
      </c>
      <c r="L9" s="47">
        <v>30</v>
      </c>
      <c r="M9" s="47">
        <v>30</v>
      </c>
      <c r="N9" s="47">
        <v>30</v>
      </c>
      <c r="O9" s="48">
        <v>30</v>
      </c>
      <c r="P9" s="48">
        <v>0</v>
      </c>
      <c r="Q9" s="47">
        <v>35</v>
      </c>
      <c r="R9" s="50">
        <v>30</v>
      </c>
      <c r="S9" s="47">
        <v>65</v>
      </c>
      <c r="T9" s="47">
        <v>65</v>
      </c>
      <c r="U9" s="48">
        <v>50</v>
      </c>
      <c r="V9" s="48">
        <v>50</v>
      </c>
      <c r="W9" s="48">
        <v>200</v>
      </c>
      <c r="X9" s="51">
        <f>SUM(C9:W9)</f>
        <v>1225</v>
      </c>
      <c r="Y9" s="52">
        <v>4</v>
      </c>
    </row>
    <row r="10" spans="1:30" s="53" customFormat="1" x14ac:dyDescent="0.25">
      <c r="A10" s="46">
        <v>6</v>
      </c>
      <c r="B10" s="56" t="s">
        <v>34</v>
      </c>
      <c r="C10" s="47">
        <v>5</v>
      </c>
      <c r="D10" s="47">
        <f>2*(VLOOKUP(B10,'для расчета '!$A$2:D$62,4,FALSE))</f>
        <v>200</v>
      </c>
      <c r="E10" s="48">
        <v>5</v>
      </c>
      <c r="F10" s="48">
        <v>5</v>
      </c>
      <c r="G10" s="48">
        <v>15</v>
      </c>
      <c r="H10" s="48">
        <v>15</v>
      </c>
      <c r="I10" s="47">
        <v>260</v>
      </c>
      <c r="J10" s="49">
        <v>30</v>
      </c>
      <c r="K10" s="47">
        <v>30</v>
      </c>
      <c r="L10" s="47">
        <v>30</v>
      </c>
      <c r="M10" s="47">
        <v>30</v>
      </c>
      <c r="N10" s="47">
        <v>30</v>
      </c>
      <c r="O10" s="48">
        <v>30</v>
      </c>
      <c r="P10" s="48">
        <v>0</v>
      </c>
      <c r="Q10" s="47">
        <v>25</v>
      </c>
      <c r="R10" s="50">
        <v>30</v>
      </c>
      <c r="S10" s="47">
        <v>0</v>
      </c>
      <c r="T10" s="47">
        <v>40</v>
      </c>
      <c r="U10" s="48">
        <v>50</v>
      </c>
      <c r="V10" s="48">
        <v>0</v>
      </c>
      <c r="W10" s="48">
        <v>240</v>
      </c>
      <c r="X10" s="51">
        <f>SUM(C10:W10)</f>
        <v>1070</v>
      </c>
      <c r="Y10" s="52">
        <v>5</v>
      </c>
    </row>
    <row r="11" spans="1:30" s="53" customFormat="1" x14ac:dyDescent="0.25">
      <c r="A11" s="46">
        <v>5</v>
      </c>
      <c r="B11" s="56" t="s">
        <v>44</v>
      </c>
      <c r="C11" s="47">
        <v>10</v>
      </c>
      <c r="D11" s="47">
        <f>2*(VLOOKUP(B11,'для расчета '!$A$2:D$62,4,FALSE))</f>
        <v>122</v>
      </c>
      <c r="E11" s="48">
        <v>5</v>
      </c>
      <c r="F11" s="48">
        <v>0</v>
      </c>
      <c r="G11" s="48">
        <v>15</v>
      </c>
      <c r="H11" s="48">
        <v>10</v>
      </c>
      <c r="I11" s="47">
        <v>330</v>
      </c>
      <c r="J11" s="47">
        <v>30</v>
      </c>
      <c r="K11" s="47">
        <v>30</v>
      </c>
      <c r="L11" s="47">
        <v>30</v>
      </c>
      <c r="M11" s="47">
        <v>30</v>
      </c>
      <c r="N11" s="47">
        <v>0</v>
      </c>
      <c r="O11" s="48">
        <v>30</v>
      </c>
      <c r="P11" s="48">
        <v>0</v>
      </c>
      <c r="Q11" s="47">
        <v>40</v>
      </c>
      <c r="R11" s="50">
        <v>40</v>
      </c>
      <c r="S11" s="47">
        <v>0</v>
      </c>
      <c r="T11" s="47">
        <v>40</v>
      </c>
      <c r="U11" s="48">
        <v>50</v>
      </c>
      <c r="V11" s="48">
        <v>10</v>
      </c>
      <c r="W11" s="48">
        <v>170</v>
      </c>
      <c r="X11" s="51">
        <f>SUM(C11:W11)</f>
        <v>992</v>
      </c>
      <c r="Y11" s="52">
        <v>6</v>
      </c>
    </row>
    <row r="12" spans="1:30" s="53" customFormat="1" x14ac:dyDescent="0.25">
      <c r="A12" s="46">
        <v>7</v>
      </c>
      <c r="B12" s="56" t="s">
        <v>47</v>
      </c>
      <c r="C12" s="47">
        <v>20</v>
      </c>
      <c r="D12" s="47">
        <f>2*(VLOOKUP(B12,'для расчета '!$A$2:D$62,4,FALSE))</f>
        <v>40</v>
      </c>
      <c r="E12" s="48">
        <v>5</v>
      </c>
      <c r="F12" s="48">
        <v>0</v>
      </c>
      <c r="G12" s="48">
        <v>20</v>
      </c>
      <c r="H12" s="48">
        <v>5</v>
      </c>
      <c r="I12" s="47">
        <v>260</v>
      </c>
      <c r="J12" s="47">
        <v>30</v>
      </c>
      <c r="K12" s="47">
        <v>30</v>
      </c>
      <c r="L12" s="47">
        <v>0</v>
      </c>
      <c r="M12" s="47">
        <v>0</v>
      </c>
      <c r="N12" s="47">
        <v>30</v>
      </c>
      <c r="O12" s="48">
        <v>0</v>
      </c>
      <c r="P12" s="48">
        <v>50</v>
      </c>
      <c r="Q12" s="47">
        <v>80</v>
      </c>
      <c r="R12" s="50">
        <v>30</v>
      </c>
      <c r="S12" s="47">
        <v>95</v>
      </c>
      <c r="T12" s="47">
        <v>0</v>
      </c>
      <c r="U12" s="48">
        <v>50</v>
      </c>
      <c r="V12" s="48">
        <v>5</v>
      </c>
      <c r="W12" s="48">
        <v>200</v>
      </c>
      <c r="X12" s="51">
        <f>SUM(C12:W12)</f>
        <v>950</v>
      </c>
      <c r="Y12" s="52">
        <v>7</v>
      </c>
    </row>
    <row r="13" spans="1:30" x14ac:dyDescent="0.25">
      <c r="A13" s="28">
        <v>9</v>
      </c>
      <c r="B13" s="55" t="s">
        <v>40</v>
      </c>
      <c r="C13" s="29">
        <v>5</v>
      </c>
      <c r="D13" s="29">
        <f>2*(VLOOKUP(B13,'для расчета '!$A$2:D$62,4,FALSE))</f>
        <v>58</v>
      </c>
      <c r="E13" s="36">
        <v>5</v>
      </c>
      <c r="F13" s="36">
        <v>0</v>
      </c>
      <c r="G13" s="36">
        <v>10</v>
      </c>
      <c r="H13" s="36">
        <v>10</v>
      </c>
      <c r="I13" s="29">
        <v>320</v>
      </c>
      <c r="J13" s="29">
        <v>30</v>
      </c>
      <c r="K13" s="29">
        <v>30</v>
      </c>
      <c r="L13" s="29">
        <v>30</v>
      </c>
      <c r="M13" s="29">
        <v>30</v>
      </c>
      <c r="N13" s="29">
        <v>30</v>
      </c>
      <c r="O13" s="36">
        <v>30</v>
      </c>
      <c r="P13" s="36">
        <v>0</v>
      </c>
      <c r="Q13" s="29">
        <v>55</v>
      </c>
      <c r="R13" s="31">
        <v>30</v>
      </c>
      <c r="S13" s="29">
        <v>40</v>
      </c>
      <c r="T13" s="29">
        <v>40</v>
      </c>
      <c r="U13" s="48">
        <v>50</v>
      </c>
      <c r="V13" s="36">
        <v>0</v>
      </c>
      <c r="W13" s="36">
        <v>50</v>
      </c>
      <c r="X13" s="32">
        <f>SUM(C13:W13)</f>
        <v>853</v>
      </c>
      <c r="Y13" s="44">
        <v>8</v>
      </c>
    </row>
    <row r="14" spans="1:30" x14ac:dyDescent="0.25">
      <c r="A14" s="28">
        <v>10</v>
      </c>
      <c r="B14" s="55" t="s">
        <v>37</v>
      </c>
      <c r="C14" s="29">
        <v>0</v>
      </c>
      <c r="D14" s="29">
        <f>2*(VLOOKUP(B14,'для расчета '!$A$2:D$62,4,FALSE))</f>
        <v>118</v>
      </c>
      <c r="E14" s="36">
        <v>20</v>
      </c>
      <c r="F14" s="36">
        <v>0</v>
      </c>
      <c r="G14" s="36">
        <v>15</v>
      </c>
      <c r="H14" s="36">
        <v>5</v>
      </c>
      <c r="I14" s="29">
        <v>320</v>
      </c>
      <c r="J14" s="29">
        <v>30</v>
      </c>
      <c r="K14" s="29">
        <v>30</v>
      </c>
      <c r="L14" s="29">
        <v>30</v>
      </c>
      <c r="M14" s="29">
        <v>30</v>
      </c>
      <c r="N14" s="29">
        <v>30</v>
      </c>
      <c r="O14" s="36">
        <v>30</v>
      </c>
      <c r="P14" s="36">
        <v>0</v>
      </c>
      <c r="Q14" s="29">
        <v>40</v>
      </c>
      <c r="R14" s="31">
        <v>30</v>
      </c>
      <c r="S14" s="29">
        <v>0</v>
      </c>
      <c r="T14" s="29">
        <v>40</v>
      </c>
      <c r="U14" s="48">
        <v>50</v>
      </c>
      <c r="V14" s="36">
        <v>0</v>
      </c>
      <c r="W14" s="36">
        <v>30</v>
      </c>
      <c r="X14" s="32">
        <f>SUM(C14:W14)</f>
        <v>848</v>
      </c>
      <c r="Y14" s="44">
        <v>9</v>
      </c>
    </row>
    <row r="15" spans="1:30" x14ac:dyDescent="0.25">
      <c r="A15" s="28">
        <v>8</v>
      </c>
      <c r="B15" s="55" t="s">
        <v>46</v>
      </c>
      <c r="C15" s="29">
        <v>5</v>
      </c>
      <c r="D15" s="29">
        <f>2*(VLOOKUP(B15,'для расчета '!$A$2:D$62,4,FALSE))</f>
        <v>200</v>
      </c>
      <c r="E15" s="36">
        <v>0</v>
      </c>
      <c r="F15" s="36">
        <v>0</v>
      </c>
      <c r="G15" s="36">
        <v>5</v>
      </c>
      <c r="H15" s="36">
        <v>10</v>
      </c>
      <c r="I15" s="29">
        <v>300</v>
      </c>
      <c r="J15" s="29">
        <v>30</v>
      </c>
      <c r="K15" s="29">
        <v>30</v>
      </c>
      <c r="L15" s="29">
        <v>30</v>
      </c>
      <c r="M15" s="29">
        <v>30</v>
      </c>
      <c r="N15" s="29">
        <v>30</v>
      </c>
      <c r="O15" s="36">
        <v>30</v>
      </c>
      <c r="P15" s="36">
        <v>0</v>
      </c>
      <c r="Q15" s="29">
        <v>25</v>
      </c>
      <c r="R15" s="31">
        <v>30</v>
      </c>
      <c r="S15" s="29">
        <v>0</v>
      </c>
      <c r="T15" s="29">
        <v>40</v>
      </c>
      <c r="U15" s="48">
        <v>50</v>
      </c>
      <c r="V15" s="36">
        <v>0</v>
      </c>
      <c r="W15" s="36">
        <v>0</v>
      </c>
      <c r="X15" s="32">
        <f>SUM(C15:W15)</f>
        <v>845</v>
      </c>
      <c r="Y15" s="44">
        <v>10</v>
      </c>
    </row>
    <row r="16" spans="1:30" x14ac:dyDescent="0.25">
      <c r="A16" s="28">
        <v>11</v>
      </c>
      <c r="B16" s="55" t="s">
        <v>50</v>
      </c>
      <c r="C16" s="29">
        <v>0</v>
      </c>
      <c r="D16" s="29">
        <f>2*(VLOOKUP(B16,'для расчета '!$A$2:D$62,4,FALSE))</f>
        <v>162</v>
      </c>
      <c r="E16" s="36">
        <v>10</v>
      </c>
      <c r="F16" s="36">
        <v>0</v>
      </c>
      <c r="G16" s="36">
        <v>25</v>
      </c>
      <c r="H16" s="36">
        <v>5</v>
      </c>
      <c r="I16" s="29">
        <v>180</v>
      </c>
      <c r="J16" s="29">
        <v>30</v>
      </c>
      <c r="K16" s="29">
        <v>30</v>
      </c>
      <c r="L16" s="29">
        <v>30</v>
      </c>
      <c r="M16" s="29">
        <v>0</v>
      </c>
      <c r="N16" s="29">
        <v>30</v>
      </c>
      <c r="O16" s="36">
        <v>0</v>
      </c>
      <c r="P16" s="36">
        <v>0</v>
      </c>
      <c r="Q16" s="29">
        <v>50</v>
      </c>
      <c r="R16" s="31">
        <v>30</v>
      </c>
      <c r="S16" s="29">
        <v>0</v>
      </c>
      <c r="T16" s="29">
        <v>40</v>
      </c>
      <c r="U16" s="48">
        <v>50</v>
      </c>
      <c r="V16" s="36">
        <v>30</v>
      </c>
      <c r="W16" s="36">
        <v>110</v>
      </c>
      <c r="X16" s="32">
        <f>SUM(C16:W16)</f>
        <v>812</v>
      </c>
      <c r="Y16" s="44">
        <v>11</v>
      </c>
    </row>
    <row r="17" spans="1:25" s="53" customFormat="1" x14ac:dyDescent="0.25">
      <c r="A17" s="46"/>
      <c r="B17" s="56" t="s">
        <v>36</v>
      </c>
      <c r="C17" s="47">
        <v>0</v>
      </c>
      <c r="D17" s="47">
        <f>2*(VLOOKUP(B17,'для расчета '!$A$2:D$62,4,FALSE))</f>
        <v>200</v>
      </c>
      <c r="E17" s="48">
        <v>5</v>
      </c>
      <c r="F17" s="48">
        <v>0</v>
      </c>
      <c r="G17" s="48">
        <v>10</v>
      </c>
      <c r="H17" s="48">
        <v>15</v>
      </c>
      <c r="I17" s="47">
        <v>320</v>
      </c>
      <c r="J17" s="47">
        <v>30</v>
      </c>
      <c r="K17" s="47">
        <v>30</v>
      </c>
      <c r="L17" s="47">
        <v>0</v>
      </c>
      <c r="M17" s="47">
        <v>30</v>
      </c>
      <c r="N17" s="47">
        <v>30</v>
      </c>
      <c r="O17" s="48">
        <v>30</v>
      </c>
      <c r="P17" s="48">
        <v>0</v>
      </c>
      <c r="Q17" s="47">
        <v>35</v>
      </c>
      <c r="R17" s="50">
        <v>30</v>
      </c>
      <c r="S17" s="47">
        <v>0</v>
      </c>
      <c r="T17" s="47">
        <v>0</v>
      </c>
      <c r="U17" s="48">
        <v>35</v>
      </c>
      <c r="V17" s="48">
        <v>5</v>
      </c>
      <c r="W17" s="48">
        <v>0</v>
      </c>
      <c r="X17" s="51">
        <f>SUM(C17:W17)</f>
        <v>805</v>
      </c>
      <c r="Y17" s="52">
        <v>12</v>
      </c>
    </row>
    <row r="18" spans="1:25" s="53" customFormat="1" x14ac:dyDescent="0.25">
      <c r="A18" s="46">
        <v>13</v>
      </c>
      <c r="B18" s="56" t="s">
        <v>38</v>
      </c>
      <c r="C18" s="47">
        <v>5</v>
      </c>
      <c r="D18" s="47">
        <f>2*(VLOOKUP(B18,'для расчета '!$A$2:D$62,4,FALSE))</f>
        <v>118</v>
      </c>
      <c r="E18" s="48">
        <v>5</v>
      </c>
      <c r="F18" s="48">
        <v>5</v>
      </c>
      <c r="G18" s="48">
        <v>15</v>
      </c>
      <c r="H18" s="48">
        <v>10</v>
      </c>
      <c r="I18" s="47">
        <v>270</v>
      </c>
      <c r="J18" s="47">
        <v>30</v>
      </c>
      <c r="K18" s="47">
        <v>30</v>
      </c>
      <c r="L18" s="47">
        <v>30</v>
      </c>
      <c r="M18" s="47">
        <v>30</v>
      </c>
      <c r="N18" s="47">
        <v>30</v>
      </c>
      <c r="O18" s="48">
        <v>30</v>
      </c>
      <c r="P18" s="48">
        <v>0</v>
      </c>
      <c r="Q18" s="47">
        <v>55</v>
      </c>
      <c r="R18" s="50">
        <v>30</v>
      </c>
      <c r="S18" s="47">
        <v>0</v>
      </c>
      <c r="T18" s="47">
        <v>40</v>
      </c>
      <c r="U18" s="48">
        <v>50</v>
      </c>
      <c r="V18" s="48">
        <v>0</v>
      </c>
      <c r="W18" s="48">
        <v>20</v>
      </c>
      <c r="X18" s="51">
        <f>SUM(C18:W18)</f>
        <v>803</v>
      </c>
      <c r="Y18" s="52">
        <v>13</v>
      </c>
    </row>
    <row r="19" spans="1:25" x14ac:dyDescent="0.25">
      <c r="A19" s="28">
        <v>14</v>
      </c>
      <c r="B19" s="55" t="s">
        <v>41</v>
      </c>
      <c r="C19" s="29">
        <v>0</v>
      </c>
      <c r="D19" s="29">
        <f>2*(VLOOKUP(B19,'для расчета '!$A$2:D$62,4,FALSE))</f>
        <v>200</v>
      </c>
      <c r="E19" s="36">
        <v>5</v>
      </c>
      <c r="F19" s="36">
        <v>0</v>
      </c>
      <c r="G19" s="36">
        <v>10</v>
      </c>
      <c r="H19" s="36">
        <v>0</v>
      </c>
      <c r="I19" s="29">
        <v>240</v>
      </c>
      <c r="J19" s="29">
        <v>30</v>
      </c>
      <c r="K19" s="29">
        <v>30</v>
      </c>
      <c r="L19" s="29">
        <v>30</v>
      </c>
      <c r="M19" s="29">
        <v>0</v>
      </c>
      <c r="N19" s="29">
        <v>0</v>
      </c>
      <c r="O19" s="36">
        <v>0</v>
      </c>
      <c r="P19" s="36">
        <v>40</v>
      </c>
      <c r="Q19" s="29">
        <v>35</v>
      </c>
      <c r="R19" s="31">
        <v>30</v>
      </c>
      <c r="S19" s="29">
        <v>0</v>
      </c>
      <c r="T19" s="29">
        <v>40</v>
      </c>
      <c r="U19" s="48">
        <v>50</v>
      </c>
      <c r="V19" s="36">
        <v>10</v>
      </c>
      <c r="W19" s="36">
        <v>0</v>
      </c>
      <c r="X19" s="32">
        <f>SUM(C19:W19)</f>
        <v>750</v>
      </c>
      <c r="Y19" s="44">
        <v>14</v>
      </c>
    </row>
    <row r="20" spans="1:25" x14ac:dyDescent="0.25">
      <c r="A20" s="28">
        <v>15</v>
      </c>
      <c r="B20" s="55" t="s">
        <v>53</v>
      </c>
      <c r="C20" s="29">
        <v>0</v>
      </c>
      <c r="D20" s="29">
        <f>2*(VLOOKUP(B20,'для расчета '!$A$2:D$62,4,FALSE))</f>
        <v>88</v>
      </c>
      <c r="E20" s="36">
        <v>5</v>
      </c>
      <c r="F20" s="36">
        <v>0</v>
      </c>
      <c r="G20" s="36">
        <v>5</v>
      </c>
      <c r="H20" s="36">
        <v>5</v>
      </c>
      <c r="I20" s="29">
        <v>310</v>
      </c>
      <c r="J20" s="29">
        <v>30</v>
      </c>
      <c r="K20" s="29">
        <v>30</v>
      </c>
      <c r="L20" s="29">
        <v>30</v>
      </c>
      <c r="M20" s="29">
        <v>0</v>
      </c>
      <c r="N20" s="29">
        <v>0</v>
      </c>
      <c r="O20" s="36">
        <v>30</v>
      </c>
      <c r="P20" s="36">
        <v>0</v>
      </c>
      <c r="Q20" s="29">
        <v>30</v>
      </c>
      <c r="R20" s="31">
        <v>30</v>
      </c>
      <c r="S20" s="29">
        <v>40</v>
      </c>
      <c r="T20" s="29">
        <v>40</v>
      </c>
      <c r="U20" s="48">
        <v>50</v>
      </c>
      <c r="V20" s="36">
        <v>0</v>
      </c>
      <c r="W20" s="36">
        <v>0</v>
      </c>
      <c r="X20" s="32">
        <f>SUM(C20:W20)</f>
        <v>723</v>
      </c>
      <c r="Y20" s="44">
        <v>15</v>
      </c>
    </row>
    <row r="21" spans="1:25" x14ac:dyDescent="0.25">
      <c r="A21" s="28">
        <v>16</v>
      </c>
      <c r="B21" s="55" t="s">
        <v>49</v>
      </c>
      <c r="C21" s="29">
        <v>0</v>
      </c>
      <c r="D21" s="29">
        <f>2*(VLOOKUP(B21,'для расчета '!$A$2:D$62,4,FALSE))</f>
        <v>22</v>
      </c>
      <c r="E21" s="36">
        <v>5</v>
      </c>
      <c r="F21" s="36">
        <v>5</v>
      </c>
      <c r="G21" s="36">
        <v>10</v>
      </c>
      <c r="H21" s="36">
        <v>10</v>
      </c>
      <c r="I21" s="29">
        <v>250</v>
      </c>
      <c r="J21" s="29">
        <v>30</v>
      </c>
      <c r="K21" s="29">
        <v>30</v>
      </c>
      <c r="L21" s="29">
        <v>30</v>
      </c>
      <c r="M21" s="29">
        <v>0</v>
      </c>
      <c r="N21" s="29">
        <v>30</v>
      </c>
      <c r="O21" s="36">
        <v>30</v>
      </c>
      <c r="P21" s="36">
        <v>0</v>
      </c>
      <c r="Q21" s="29">
        <v>30</v>
      </c>
      <c r="R21" s="31">
        <v>30</v>
      </c>
      <c r="S21" s="29">
        <v>60</v>
      </c>
      <c r="T21" s="29">
        <v>40</v>
      </c>
      <c r="U21" s="48">
        <v>50</v>
      </c>
      <c r="V21" s="36">
        <v>40</v>
      </c>
      <c r="W21" s="36">
        <v>20</v>
      </c>
      <c r="X21" s="32">
        <f>SUM(C21:W21)</f>
        <v>722</v>
      </c>
      <c r="Y21" s="44">
        <v>16</v>
      </c>
    </row>
    <row r="22" spans="1:25" ht="37.5" x14ac:dyDescent="0.25">
      <c r="A22" s="28">
        <v>19</v>
      </c>
      <c r="B22" s="55" t="s">
        <v>48</v>
      </c>
      <c r="C22" s="29">
        <v>0</v>
      </c>
      <c r="D22" s="29">
        <f>2*(VLOOKUP(B22,'для расчета '!$A$2:D$62,4,FALSE))</f>
        <v>98</v>
      </c>
      <c r="E22" s="36">
        <v>5</v>
      </c>
      <c r="F22" s="36">
        <v>0</v>
      </c>
      <c r="G22" s="36">
        <v>10</v>
      </c>
      <c r="H22" s="36">
        <v>5</v>
      </c>
      <c r="I22" s="29">
        <v>160</v>
      </c>
      <c r="J22" s="29">
        <v>30</v>
      </c>
      <c r="K22" s="29">
        <v>30</v>
      </c>
      <c r="L22" s="29">
        <v>30</v>
      </c>
      <c r="M22" s="29">
        <v>0</v>
      </c>
      <c r="N22" s="29">
        <v>30</v>
      </c>
      <c r="O22" s="36">
        <v>30</v>
      </c>
      <c r="P22" s="36">
        <v>0</v>
      </c>
      <c r="Q22" s="29">
        <v>25</v>
      </c>
      <c r="R22" s="31">
        <v>30</v>
      </c>
      <c r="S22" s="29">
        <v>70</v>
      </c>
      <c r="T22" s="29">
        <v>40</v>
      </c>
      <c r="U22" s="48">
        <v>50</v>
      </c>
      <c r="V22" s="36">
        <v>35</v>
      </c>
      <c r="W22" s="36">
        <v>0</v>
      </c>
      <c r="X22" s="32">
        <f>SUM(C22:W22)</f>
        <v>678</v>
      </c>
      <c r="Y22" s="44">
        <v>17</v>
      </c>
    </row>
    <row r="23" spans="1:25" ht="37.5" x14ac:dyDescent="0.25">
      <c r="A23" s="46">
        <v>17</v>
      </c>
      <c r="B23" s="56" t="s">
        <v>66</v>
      </c>
      <c r="C23" s="47">
        <v>0</v>
      </c>
      <c r="D23" s="47">
        <f>2*(VLOOKUP(B23,'для расчета '!$A$2:D$62,4,FALSE))</f>
        <v>76</v>
      </c>
      <c r="E23" s="48">
        <v>0</v>
      </c>
      <c r="F23" s="48">
        <v>0</v>
      </c>
      <c r="G23" s="48">
        <v>5</v>
      </c>
      <c r="H23" s="48">
        <v>0</v>
      </c>
      <c r="I23" s="47">
        <v>280</v>
      </c>
      <c r="J23" s="47">
        <v>30</v>
      </c>
      <c r="K23" s="47">
        <v>30</v>
      </c>
      <c r="L23" s="47">
        <v>30</v>
      </c>
      <c r="M23" s="47">
        <v>0</v>
      </c>
      <c r="N23" s="47">
        <v>0</v>
      </c>
      <c r="O23" s="48">
        <v>0</v>
      </c>
      <c r="P23" s="48">
        <v>0</v>
      </c>
      <c r="Q23" s="47">
        <v>35</v>
      </c>
      <c r="R23" s="50">
        <v>30</v>
      </c>
      <c r="S23" s="47">
        <v>40</v>
      </c>
      <c r="T23" s="47">
        <v>70</v>
      </c>
      <c r="U23" s="48">
        <v>20</v>
      </c>
      <c r="V23" s="48">
        <v>0</v>
      </c>
      <c r="W23" s="48">
        <v>20</v>
      </c>
      <c r="X23" s="51">
        <f>SUM(C23:W23)</f>
        <v>666</v>
      </c>
      <c r="Y23" s="44">
        <v>18</v>
      </c>
    </row>
    <row r="24" spans="1:25" s="53" customFormat="1" x14ac:dyDescent="0.25">
      <c r="A24" s="28">
        <v>18</v>
      </c>
      <c r="B24" s="55" t="s">
        <v>51</v>
      </c>
      <c r="C24" s="29">
        <v>5</v>
      </c>
      <c r="D24" s="29">
        <f>2*(VLOOKUP(B24,'для расчета '!$A$2:D$62,4,FALSE))</f>
        <v>100</v>
      </c>
      <c r="E24" s="36">
        <v>5</v>
      </c>
      <c r="F24" s="36">
        <v>0</v>
      </c>
      <c r="G24" s="36">
        <v>5</v>
      </c>
      <c r="H24" s="36">
        <v>0</v>
      </c>
      <c r="I24" s="29">
        <v>300</v>
      </c>
      <c r="J24" s="29">
        <v>30</v>
      </c>
      <c r="K24" s="29">
        <v>30</v>
      </c>
      <c r="L24" s="29">
        <v>30</v>
      </c>
      <c r="M24" s="29">
        <v>0</v>
      </c>
      <c r="N24" s="29">
        <v>30</v>
      </c>
      <c r="O24" s="36">
        <v>0</v>
      </c>
      <c r="P24" s="36">
        <v>0</v>
      </c>
      <c r="Q24" s="29">
        <v>40</v>
      </c>
      <c r="R24" s="31">
        <v>30</v>
      </c>
      <c r="S24" s="29">
        <v>40</v>
      </c>
      <c r="T24" s="29">
        <v>0</v>
      </c>
      <c r="U24" s="48">
        <v>10</v>
      </c>
      <c r="V24" s="36">
        <v>0</v>
      </c>
      <c r="W24" s="36">
        <v>0</v>
      </c>
      <c r="X24" s="32">
        <f>SUM(C24:W24)</f>
        <v>655</v>
      </c>
      <c r="Y24" s="44">
        <v>19</v>
      </c>
    </row>
    <row r="25" spans="1:25" s="53" customFormat="1" x14ac:dyDescent="0.25">
      <c r="A25" s="46"/>
      <c r="B25" s="56" t="s">
        <v>52</v>
      </c>
      <c r="C25" s="47">
        <v>0</v>
      </c>
      <c r="D25" s="47">
        <f>2*(VLOOKUP(B25,'для расчета '!$A$2:D$62,4,FALSE))</f>
        <v>124</v>
      </c>
      <c r="E25" s="48">
        <v>5</v>
      </c>
      <c r="F25" s="48">
        <v>0</v>
      </c>
      <c r="G25" s="48">
        <v>10</v>
      </c>
      <c r="H25" s="48">
        <v>5</v>
      </c>
      <c r="I25" s="47">
        <v>170</v>
      </c>
      <c r="J25" s="47">
        <v>30</v>
      </c>
      <c r="K25" s="47">
        <v>30</v>
      </c>
      <c r="L25" s="47">
        <v>30</v>
      </c>
      <c r="M25" s="47">
        <v>0</v>
      </c>
      <c r="N25" s="47">
        <v>0</v>
      </c>
      <c r="O25" s="48">
        <v>0</v>
      </c>
      <c r="P25" s="48">
        <v>0</v>
      </c>
      <c r="Q25" s="47">
        <v>40</v>
      </c>
      <c r="R25" s="50">
        <v>40</v>
      </c>
      <c r="S25" s="47">
        <v>40</v>
      </c>
      <c r="T25" s="47">
        <v>40</v>
      </c>
      <c r="U25" s="48">
        <v>35</v>
      </c>
      <c r="V25" s="48">
        <v>0</v>
      </c>
      <c r="W25" s="48">
        <v>50</v>
      </c>
      <c r="X25" s="51">
        <f>SUM(C25:W25)</f>
        <v>649</v>
      </c>
      <c r="Y25" s="44">
        <v>20</v>
      </c>
    </row>
    <row r="26" spans="1:25" x14ac:dyDescent="0.25">
      <c r="A26" s="28">
        <v>20</v>
      </c>
      <c r="B26" s="55" t="s">
        <v>58</v>
      </c>
      <c r="C26" s="29">
        <v>0</v>
      </c>
      <c r="D26" s="29">
        <f>2*(VLOOKUP(B26,'для расчета '!$A$2:D$62,4,FALSE))</f>
        <v>200</v>
      </c>
      <c r="E26" s="36">
        <v>0</v>
      </c>
      <c r="F26" s="36">
        <v>0</v>
      </c>
      <c r="G26" s="36">
        <v>5</v>
      </c>
      <c r="H26" s="36">
        <v>0</v>
      </c>
      <c r="I26" s="29">
        <v>280</v>
      </c>
      <c r="J26" s="29">
        <v>30</v>
      </c>
      <c r="K26" s="29">
        <v>30</v>
      </c>
      <c r="L26" s="29">
        <v>0</v>
      </c>
      <c r="M26" s="29">
        <v>0</v>
      </c>
      <c r="N26" s="29">
        <v>0</v>
      </c>
      <c r="O26" s="36">
        <v>0</v>
      </c>
      <c r="P26" s="36">
        <v>0</v>
      </c>
      <c r="Q26" s="29">
        <v>25</v>
      </c>
      <c r="R26" s="31">
        <v>30</v>
      </c>
      <c r="S26" s="29">
        <v>0</v>
      </c>
      <c r="T26" s="29">
        <v>0</v>
      </c>
      <c r="U26" s="48">
        <v>35</v>
      </c>
      <c r="V26" s="36">
        <v>0</v>
      </c>
      <c r="W26" s="36">
        <v>0</v>
      </c>
      <c r="X26" s="32">
        <f>SUM(C26:W26)</f>
        <v>635</v>
      </c>
      <c r="Y26" s="44">
        <v>21</v>
      </c>
    </row>
    <row r="27" spans="1:25" x14ac:dyDescent="0.25">
      <c r="A27" s="28">
        <v>23</v>
      </c>
      <c r="B27" s="55" t="s">
        <v>55</v>
      </c>
      <c r="C27" s="29">
        <v>5</v>
      </c>
      <c r="D27" s="29">
        <f>2*(VLOOKUP(B27,'для расчета '!$A$2:D$62,4,FALSE))</f>
        <v>110</v>
      </c>
      <c r="E27" s="36">
        <v>5</v>
      </c>
      <c r="F27" s="36">
        <v>0</v>
      </c>
      <c r="G27" s="36">
        <v>15</v>
      </c>
      <c r="H27" s="36">
        <v>10</v>
      </c>
      <c r="I27" s="29">
        <v>250</v>
      </c>
      <c r="J27" s="29">
        <v>30</v>
      </c>
      <c r="K27" s="29">
        <v>30</v>
      </c>
      <c r="L27" s="29">
        <v>0</v>
      </c>
      <c r="M27" s="29">
        <v>0</v>
      </c>
      <c r="N27" s="29">
        <v>0</v>
      </c>
      <c r="O27" s="36">
        <v>30</v>
      </c>
      <c r="P27" s="36">
        <v>0</v>
      </c>
      <c r="Q27" s="29">
        <v>20</v>
      </c>
      <c r="R27" s="31">
        <v>30</v>
      </c>
      <c r="S27" s="29">
        <v>0</v>
      </c>
      <c r="T27" s="29">
        <v>0</v>
      </c>
      <c r="U27" s="48">
        <v>50</v>
      </c>
      <c r="V27" s="36">
        <v>0</v>
      </c>
      <c r="W27" s="36">
        <v>0</v>
      </c>
      <c r="X27" s="32">
        <f>SUM(C27:W27)</f>
        <v>585</v>
      </c>
      <c r="Y27" s="44">
        <v>22</v>
      </c>
    </row>
    <row r="28" spans="1:25" s="53" customFormat="1" x14ac:dyDescent="0.25">
      <c r="A28" s="46">
        <v>22</v>
      </c>
      <c r="B28" s="56" t="s">
        <v>71</v>
      </c>
      <c r="C28" s="47">
        <v>0</v>
      </c>
      <c r="D28" s="47">
        <f>2*(VLOOKUP(B28,'для расчета '!$A$2:D$62,4,FALSE))</f>
        <v>74</v>
      </c>
      <c r="E28" s="48">
        <v>0</v>
      </c>
      <c r="F28" s="48">
        <v>0</v>
      </c>
      <c r="G28" s="48">
        <v>5</v>
      </c>
      <c r="H28" s="48">
        <v>5</v>
      </c>
      <c r="I28" s="49">
        <v>210</v>
      </c>
      <c r="J28" s="47">
        <v>30</v>
      </c>
      <c r="K28" s="47">
        <v>30</v>
      </c>
      <c r="L28" s="47">
        <v>30</v>
      </c>
      <c r="M28" s="47">
        <v>30</v>
      </c>
      <c r="N28" s="47">
        <v>0</v>
      </c>
      <c r="O28" s="48">
        <v>30</v>
      </c>
      <c r="P28" s="48">
        <v>0</v>
      </c>
      <c r="Q28" s="47">
        <v>20</v>
      </c>
      <c r="R28" s="50">
        <v>30</v>
      </c>
      <c r="S28" s="47">
        <v>0</v>
      </c>
      <c r="T28" s="47">
        <v>40</v>
      </c>
      <c r="U28" s="48">
        <v>35</v>
      </c>
      <c r="V28" s="48">
        <v>5</v>
      </c>
      <c r="W28" s="48">
        <v>0</v>
      </c>
      <c r="X28" s="51">
        <f>SUM(C28:W28)</f>
        <v>574</v>
      </c>
      <c r="Y28" s="44">
        <v>23</v>
      </c>
    </row>
    <row r="29" spans="1:25" s="53" customFormat="1" x14ac:dyDescent="0.25">
      <c r="A29" s="46">
        <v>24</v>
      </c>
      <c r="B29" s="56" t="s">
        <v>81</v>
      </c>
      <c r="C29" s="47">
        <v>0</v>
      </c>
      <c r="D29" s="47">
        <f>2*(VLOOKUP(B29,'для расчета '!$A$2:D$62,4,FALSE))</f>
        <v>124</v>
      </c>
      <c r="E29" s="48">
        <v>5</v>
      </c>
      <c r="F29" s="48">
        <v>0</v>
      </c>
      <c r="G29" s="48">
        <v>10</v>
      </c>
      <c r="H29" s="48">
        <v>5</v>
      </c>
      <c r="I29" s="47">
        <v>180</v>
      </c>
      <c r="J29" s="47">
        <v>0</v>
      </c>
      <c r="K29" s="47">
        <v>30</v>
      </c>
      <c r="L29" s="47">
        <v>30</v>
      </c>
      <c r="M29" s="47">
        <v>0</v>
      </c>
      <c r="N29" s="47">
        <v>30</v>
      </c>
      <c r="O29" s="48">
        <v>30</v>
      </c>
      <c r="P29" s="48">
        <v>40</v>
      </c>
      <c r="Q29" s="47">
        <v>0</v>
      </c>
      <c r="R29" s="50">
        <v>30</v>
      </c>
      <c r="S29" s="47">
        <v>0</v>
      </c>
      <c r="T29" s="47">
        <v>40</v>
      </c>
      <c r="U29" s="48">
        <v>20</v>
      </c>
      <c r="V29" s="48">
        <v>0</v>
      </c>
      <c r="W29" s="48">
        <v>0</v>
      </c>
      <c r="X29" s="51">
        <f>SUM(C29:W29)</f>
        <v>574</v>
      </c>
      <c r="Y29" s="44">
        <v>24</v>
      </c>
    </row>
    <row r="30" spans="1:25" s="53" customFormat="1" x14ac:dyDescent="0.25">
      <c r="A30" s="46">
        <v>25</v>
      </c>
      <c r="B30" s="56" t="s">
        <v>68</v>
      </c>
      <c r="C30" s="54">
        <v>5</v>
      </c>
      <c r="D30" s="47">
        <f>2*(VLOOKUP(B30,'для расчета '!$A$2:D$62,4,FALSE))</f>
        <v>54</v>
      </c>
      <c r="E30" s="48">
        <v>0</v>
      </c>
      <c r="F30" s="48">
        <v>0</v>
      </c>
      <c r="G30" s="48">
        <v>5</v>
      </c>
      <c r="H30" s="48">
        <v>15</v>
      </c>
      <c r="I30" s="47">
        <v>120</v>
      </c>
      <c r="J30" s="47">
        <v>30</v>
      </c>
      <c r="K30" s="47">
        <v>30</v>
      </c>
      <c r="L30" s="47">
        <v>0</v>
      </c>
      <c r="M30" s="47">
        <v>30</v>
      </c>
      <c r="N30" s="47">
        <v>0</v>
      </c>
      <c r="O30" s="48">
        <v>30</v>
      </c>
      <c r="P30" s="48">
        <v>40</v>
      </c>
      <c r="Q30" s="47">
        <v>40</v>
      </c>
      <c r="R30" s="50">
        <v>40</v>
      </c>
      <c r="S30" s="47">
        <v>60</v>
      </c>
      <c r="T30" s="47">
        <v>0</v>
      </c>
      <c r="U30" s="48">
        <v>50</v>
      </c>
      <c r="V30" s="48">
        <v>0</v>
      </c>
      <c r="W30" s="48">
        <v>0</v>
      </c>
      <c r="X30" s="51">
        <f>SUM(C30:W30)</f>
        <v>549</v>
      </c>
      <c r="Y30" s="44">
        <v>25</v>
      </c>
    </row>
    <row r="31" spans="1:25" s="53" customFormat="1" x14ac:dyDescent="0.25">
      <c r="A31" s="46">
        <v>28</v>
      </c>
      <c r="B31" s="56" t="s">
        <v>57</v>
      </c>
      <c r="C31" s="47">
        <v>0</v>
      </c>
      <c r="D31" s="47">
        <f>2*(VLOOKUP(B31,'для расчета '!$A$2:D$62,4,FALSE))</f>
        <v>104</v>
      </c>
      <c r="E31" s="48">
        <v>5</v>
      </c>
      <c r="F31" s="48">
        <v>5</v>
      </c>
      <c r="G31" s="48">
        <v>5</v>
      </c>
      <c r="H31" s="48">
        <v>10</v>
      </c>
      <c r="I31" s="47">
        <v>180</v>
      </c>
      <c r="J31" s="47">
        <v>30</v>
      </c>
      <c r="K31" s="47">
        <v>30</v>
      </c>
      <c r="L31" s="47">
        <v>30</v>
      </c>
      <c r="M31" s="47">
        <v>0</v>
      </c>
      <c r="N31" s="47">
        <v>0</v>
      </c>
      <c r="O31" s="48">
        <v>30</v>
      </c>
      <c r="P31" s="48">
        <v>0</v>
      </c>
      <c r="Q31" s="47">
        <v>30</v>
      </c>
      <c r="R31" s="50">
        <v>30</v>
      </c>
      <c r="S31" s="47">
        <v>40</v>
      </c>
      <c r="T31" s="47">
        <v>0</v>
      </c>
      <c r="U31" s="48">
        <v>20</v>
      </c>
      <c r="V31" s="48">
        <v>0</v>
      </c>
      <c r="W31" s="48">
        <v>0</v>
      </c>
      <c r="X31" s="51">
        <f>SUM(C31:W31)</f>
        <v>549</v>
      </c>
      <c r="Y31" s="44">
        <v>26</v>
      </c>
    </row>
    <row r="32" spans="1:25" x14ac:dyDescent="0.25">
      <c r="A32" s="28">
        <v>26</v>
      </c>
      <c r="B32" s="55" t="s">
        <v>61</v>
      </c>
      <c r="C32" s="29">
        <v>0</v>
      </c>
      <c r="D32" s="29">
        <f>2*(VLOOKUP(B32,'для расчета '!$A$2:D$62,4,FALSE))</f>
        <v>112</v>
      </c>
      <c r="E32" s="36">
        <v>5</v>
      </c>
      <c r="F32" s="36">
        <v>5</v>
      </c>
      <c r="G32" s="36">
        <v>5</v>
      </c>
      <c r="H32" s="36">
        <v>5</v>
      </c>
      <c r="I32" s="29">
        <v>240</v>
      </c>
      <c r="J32" s="29">
        <v>30</v>
      </c>
      <c r="K32" s="29">
        <v>30</v>
      </c>
      <c r="L32" s="29">
        <v>0</v>
      </c>
      <c r="M32" s="29">
        <v>0</v>
      </c>
      <c r="N32" s="29">
        <v>30</v>
      </c>
      <c r="O32" s="36">
        <v>30</v>
      </c>
      <c r="P32" s="36">
        <v>0</v>
      </c>
      <c r="Q32" s="29">
        <v>0</v>
      </c>
      <c r="R32" s="31">
        <v>30</v>
      </c>
      <c r="S32" s="29">
        <v>0</v>
      </c>
      <c r="T32" s="29">
        <v>0</v>
      </c>
      <c r="U32" s="48">
        <v>20</v>
      </c>
      <c r="V32" s="36">
        <v>5</v>
      </c>
      <c r="W32" s="36">
        <v>0</v>
      </c>
      <c r="X32" s="32">
        <f>SUM(C32:W32)</f>
        <v>547</v>
      </c>
      <c r="Y32" s="44">
        <v>27</v>
      </c>
    </row>
    <row r="33" spans="1:25" ht="37.5" x14ac:dyDescent="0.25">
      <c r="A33" s="28">
        <v>27</v>
      </c>
      <c r="B33" s="55" t="s">
        <v>59</v>
      </c>
      <c r="C33" s="29">
        <v>5</v>
      </c>
      <c r="D33" s="29">
        <f>2*(VLOOKUP(B33,'для расчета '!$A$2:D$62,4,FALSE))</f>
        <v>22</v>
      </c>
      <c r="E33" s="36">
        <v>5</v>
      </c>
      <c r="F33" s="36">
        <v>0</v>
      </c>
      <c r="G33" s="36">
        <v>10</v>
      </c>
      <c r="H33" s="36">
        <v>0</v>
      </c>
      <c r="I33" s="29">
        <v>240</v>
      </c>
      <c r="J33" s="29">
        <v>30</v>
      </c>
      <c r="K33" s="29">
        <v>30</v>
      </c>
      <c r="L33" s="29">
        <v>30</v>
      </c>
      <c r="M33" s="29">
        <v>30</v>
      </c>
      <c r="N33" s="29">
        <v>0</v>
      </c>
      <c r="O33" s="36">
        <v>0</v>
      </c>
      <c r="P33" s="36">
        <v>0</v>
      </c>
      <c r="Q33" s="29">
        <v>35</v>
      </c>
      <c r="R33" s="31">
        <v>30</v>
      </c>
      <c r="S33" s="29">
        <v>0</v>
      </c>
      <c r="T33" s="29">
        <v>40</v>
      </c>
      <c r="U33" s="48">
        <v>35</v>
      </c>
      <c r="V33" s="36">
        <v>0</v>
      </c>
      <c r="W33" s="36">
        <v>0</v>
      </c>
      <c r="X33" s="32">
        <f>SUM(C33:W33)</f>
        <v>542</v>
      </c>
      <c r="Y33" s="44">
        <v>28</v>
      </c>
    </row>
    <row r="34" spans="1:25" x14ac:dyDescent="0.25">
      <c r="A34" s="28">
        <v>31</v>
      </c>
      <c r="B34" s="55" t="s">
        <v>43</v>
      </c>
      <c r="C34" s="29">
        <v>5</v>
      </c>
      <c r="D34" s="29">
        <f>2*(VLOOKUP(B34,'для расчета '!$A$2:D$62,4,FALSE))</f>
        <v>100</v>
      </c>
      <c r="E34" s="36">
        <v>5</v>
      </c>
      <c r="F34" s="36">
        <v>30</v>
      </c>
      <c r="G34" s="36">
        <v>10</v>
      </c>
      <c r="H34" s="36">
        <v>15</v>
      </c>
      <c r="I34" s="29">
        <v>120</v>
      </c>
      <c r="J34" s="29">
        <v>30</v>
      </c>
      <c r="K34" s="29">
        <v>30</v>
      </c>
      <c r="L34" s="29">
        <v>0</v>
      </c>
      <c r="M34" s="29">
        <v>30</v>
      </c>
      <c r="N34" s="29">
        <v>0</v>
      </c>
      <c r="O34" s="36">
        <v>30</v>
      </c>
      <c r="P34" s="36">
        <v>0</v>
      </c>
      <c r="Q34" s="29">
        <v>20</v>
      </c>
      <c r="R34" s="31">
        <v>30</v>
      </c>
      <c r="S34" s="29">
        <v>40</v>
      </c>
      <c r="T34" s="29">
        <v>0</v>
      </c>
      <c r="U34" s="48">
        <v>35</v>
      </c>
      <c r="V34" s="36">
        <v>0</v>
      </c>
      <c r="W34" s="36">
        <v>0</v>
      </c>
      <c r="X34" s="32">
        <f>SUM(C34:W34)</f>
        <v>530</v>
      </c>
      <c r="Y34" s="44">
        <v>29</v>
      </c>
    </row>
    <row r="35" spans="1:25" x14ac:dyDescent="0.25">
      <c r="A35" s="28">
        <v>29</v>
      </c>
      <c r="B35" s="55" t="s">
        <v>76</v>
      </c>
      <c r="C35" s="29">
        <v>5</v>
      </c>
      <c r="D35" s="29">
        <f>2*(VLOOKUP(B35,'для расчета '!$A$2:D$62,4,FALSE))</f>
        <v>76</v>
      </c>
      <c r="E35" s="36">
        <v>5</v>
      </c>
      <c r="F35" s="36">
        <v>0</v>
      </c>
      <c r="G35" s="36">
        <v>5</v>
      </c>
      <c r="H35" s="36">
        <v>0</v>
      </c>
      <c r="I35" s="30">
        <v>230</v>
      </c>
      <c r="J35" s="29">
        <v>30</v>
      </c>
      <c r="K35" s="29">
        <v>30</v>
      </c>
      <c r="L35" s="29">
        <v>30</v>
      </c>
      <c r="M35" s="29">
        <v>0</v>
      </c>
      <c r="N35" s="29">
        <v>0</v>
      </c>
      <c r="O35" s="36">
        <v>0</v>
      </c>
      <c r="P35" s="36">
        <v>0</v>
      </c>
      <c r="Q35" s="29">
        <v>25</v>
      </c>
      <c r="R35" s="31">
        <v>30</v>
      </c>
      <c r="S35" s="29">
        <v>0</v>
      </c>
      <c r="T35" s="29">
        <v>40</v>
      </c>
      <c r="U35" s="48">
        <v>20</v>
      </c>
      <c r="V35" s="36">
        <v>0</v>
      </c>
      <c r="W35" s="36">
        <v>0</v>
      </c>
      <c r="X35" s="32">
        <f>SUM(C35:W35)</f>
        <v>526</v>
      </c>
      <c r="Y35" s="44">
        <v>30</v>
      </c>
    </row>
    <row r="36" spans="1:25" x14ac:dyDescent="0.25">
      <c r="A36" s="28">
        <v>30</v>
      </c>
      <c r="B36" s="55" t="s">
        <v>54</v>
      </c>
      <c r="C36" s="29">
        <v>0</v>
      </c>
      <c r="D36" s="29">
        <f>2*(VLOOKUP(B36,'для расчета '!$A$2:D$62,4,FALSE))</f>
        <v>154</v>
      </c>
      <c r="E36" s="36">
        <v>0</v>
      </c>
      <c r="F36" s="36">
        <v>0</v>
      </c>
      <c r="G36" s="36">
        <v>5</v>
      </c>
      <c r="H36" s="36">
        <v>5</v>
      </c>
      <c r="I36" s="29">
        <v>60</v>
      </c>
      <c r="J36" s="29">
        <v>30</v>
      </c>
      <c r="K36" s="29">
        <v>30</v>
      </c>
      <c r="L36" s="29">
        <v>30</v>
      </c>
      <c r="M36" s="29">
        <v>30</v>
      </c>
      <c r="N36" s="29">
        <v>0</v>
      </c>
      <c r="O36" s="36">
        <v>30</v>
      </c>
      <c r="P36" s="36">
        <v>0</v>
      </c>
      <c r="Q36" s="29">
        <v>40</v>
      </c>
      <c r="R36" s="31">
        <v>30</v>
      </c>
      <c r="S36" s="29">
        <v>0</v>
      </c>
      <c r="T36" s="29">
        <v>40</v>
      </c>
      <c r="U36" s="48">
        <v>35</v>
      </c>
      <c r="V36" s="36">
        <v>0</v>
      </c>
      <c r="W36" s="36">
        <v>0</v>
      </c>
      <c r="X36" s="32">
        <f>SUM(C36:W36)</f>
        <v>519</v>
      </c>
      <c r="Y36" s="44">
        <v>31</v>
      </c>
    </row>
    <row r="37" spans="1:25" x14ac:dyDescent="0.25">
      <c r="A37" s="28">
        <v>32</v>
      </c>
      <c r="B37" s="55" t="s">
        <v>45</v>
      </c>
      <c r="C37" s="29">
        <v>0</v>
      </c>
      <c r="D37" s="29">
        <f>2*(VLOOKUP(B37,'для расчета '!$A$2:D$62,4,FALSE))</f>
        <v>42</v>
      </c>
      <c r="E37" s="36">
        <v>5</v>
      </c>
      <c r="F37" s="36">
        <v>0</v>
      </c>
      <c r="G37" s="36">
        <v>10</v>
      </c>
      <c r="H37" s="36">
        <v>5</v>
      </c>
      <c r="I37" s="29">
        <v>110</v>
      </c>
      <c r="J37" s="29">
        <v>30</v>
      </c>
      <c r="K37" s="29">
        <v>30</v>
      </c>
      <c r="L37" s="29">
        <v>30</v>
      </c>
      <c r="M37" s="29">
        <v>30</v>
      </c>
      <c r="N37" s="29">
        <v>0</v>
      </c>
      <c r="O37" s="36">
        <v>30</v>
      </c>
      <c r="P37" s="36">
        <v>0</v>
      </c>
      <c r="Q37" s="29">
        <v>45</v>
      </c>
      <c r="R37" s="31">
        <v>30</v>
      </c>
      <c r="S37" s="29">
        <v>0</v>
      </c>
      <c r="T37" s="29">
        <v>40</v>
      </c>
      <c r="U37" s="48">
        <v>50</v>
      </c>
      <c r="V37" s="36">
        <v>0</v>
      </c>
      <c r="W37" s="36">
        <v>0</v>
      </c>
      <c r="X37" s="32">
        <f>SUM(C37:W37)</f>
        <v>487</v>
      </c>
      <c r="Y37" s="44">
        <v>32</v>
      </c>
    </row>
    <row r="38" spans="1:25" x14ac:dyDescent="0.25">
      <c r="A38" s="28">
        <v>34</v>
      </c>
      <c r="B38" s="55" t="s">
        <v>62</v>
      </c>
      <c r="C38" s="29">
        <v>5</v>
      </c>
      <c r="D38" s="29">
        <f>2*(VLOOKUP(B38,'для расчета '!$A$2:D$62,4,FALSE))</f>
        <v>110</v>
      </c>
      <c r="E38" s="36">
        <v>5</v>
      </c>
      <c r="F38" s="36">
        <v>5</v>
      </c>
      <c r="G38" s="36">
        <v>5</v>
      </c>
      <c r="H38" s="36">
        <v>5</v>
      </c>
      <c r="I38" s="29">
        <v>100</v>
      </c>
      <c r="J38" s="29">
        <v>30</v>
      </c>
      <c r="K38" s="29">
        <v>30</v>
      </c>
      <c r="L38" s="29">
        <v>30</v>
      </c>
      <c r="M38" s="29">
        <v>0</v>
      </c>
      <c r="N38" s="29">
        <v>30</v>
      </c>
      <c r="O38" s="36">
        <v>30</v>
      </c>
      <c r="P38" s="36">
        <v>0</v>
      </c>
      <c r="Q38" s="29">
        <v>20</v>
      </c>
      <c r="R38" s="31">
        <v>30</v>
      </c>
      <c r="S38" s="29">
        <v>0</v>
      </c>
      <c r="T38" s="29">
        <v>0</v>
      </c>
      <c r="U38" s="48">
        <v>35</v>
      </c>
      <c r="V38" s="36">
        <v>0</v>
      </c>
      <c r="W38" s="36">
        <v>0</v>
      </c>
      <c r="X38" s="32">
        <f>SUM(C38:W38)</f>
        <v>470</v>
      </c>
      <c r="Y38" s="44">
        <v>33</v>
      </c>
    </row>
    <row r="39" spans="1:25" x14ac:dyDescent="0.25">
      <c r="A39" s="28">
        <v>33</v>
      </c>
      <c r="B39" s="55" t="s">
        <v>63</v>
      </c>
      <c r="C39" s="29">
        <v>5</v>
      </c>
      <c r="D39" s="29">
        <f>2*(VLOOKUP(B39,'для расчета '!$A$2:D$62,4,FALSE))</f>
        <v>10</v>
      </c>
      <c r="E39" s="36">
        <v>5</v>
      </c>
      <c r="F39" s="36">
        <v>0</v>
      </c>
      <c r="G39" s="36">
        <v>5</v>
      </c>
      <c r="H39" s="36">
        <v>5</v>
      </c>
      <c r="I39" s="29">
        <v>190</v>
      </c>
      <c r="J39" s="29">
        <v>30</v>
      </c>
      <c r="K39" s="29">
        <v>30</v>
      </c>
      <c r="L39" s="29">
        <v>30</v>
      </c>
      <c r="M39" s="29">
        <v>0</v>
      </c>
      <c r="N39" s="29">
        <v>30</v>
      </c>
      <c r="O39" s="36">
        <v>30</v>
      </c>
      <c r="P39" s="36">
        <v>0</v>
      </c>
      <c r="Q39" s="29">
        <v>20</v>
      </c>
      <c r="R39" s="31">
        <v>0</v>
      </c>
      <c r="S39" s="29">
        <v>0</v>
      </c>
      <c r="T39" s="29">
        <v>40</v>
      </c>
      <c r="U39" s="48">
        <v>10</v>
      </c>
      <c r="V39" s="36">
        <v>10</v>
      </c>
      <c r="W39" s="36">
        <v>20</v>
      </c>
      <c r="X39" s="32">
        <f>SUM(C39:W39)</f>
        <v>470</v>
      </c>
      <c r="Y39" s="44">
        <v>34</v>
      </c>
    </row>
    <row r="40" spans="1:25" x14ac:dyDescent="0.25">
      <c r="A40" s="28">
        <v>41</v>
      </c>
      <c r="B40" s="55" t="s">
        <v>83</v>
      </c>
      <c r="C40" s="29">
        <v>5</v>
      </c>
      <c r="D40" s="29">
        <f>2*(VLOOKUP(B40,'для расчета '!$A$2:D$62,4,FALSE))</f>
        <v>38</v>
      </c>
      <c r="E40" s="36">
        <v>0</v>
      </c>
      <c r="F40" s="36">
        <v>0</v>
      </c>
      <c r="G40" s="36">
        <v>5</v>
      </c>
      <c r="H40" s="36">
        <v>0</v>
      </c>
      <c r="I40" s="29">
        <v>140</v>
      </c>
      <c r="J40" s="29">
        <v>30</v>
      </c>
      <c r="K40" s="29">
        <v>30</v>
      </c>
      <c r="L40" s="29">
        <v>30</v>
      </c>
      <c r="M40" s="29">
        <v>30</v>
      </c>
      <c r="N40" s="29">
        <v>0</v>
      </c>
      <c r="O40" s="36">
        <v>0</v>
      </c>
      <c r="P40" s="36">
        <v>0</v>
      </c>
      <c r="Q40" s="29">
        <v>30</v>
      </c>
      <c r="R40" s="31">
        <v>30</v>
      </c>
      <c r="S40" s="29">
        <v>0</v>
      </c>
      <c r="T40" s="29">
        <v>0</v>
      </c>
      <c r="U40" s="48">
        <v>20</v>
      </c>
      <c r="V40" s="36">
        <v>0</v>
      </c>
      <c r="W40" s="36">
        <v>50</v>
      </c>
      <c r="X40" s="32">
        <f>SUM(C40:W40)</f>
        <v>438</v>
      </c>
      <c r="Y40" s="44">
        <v>35</v>
      </c>
    </row>
    <row r="41" spans="1:25" s="53" customFormat="1" x14ac:dyDescent="0.25">
      <c r="A41" s="46">
        <v>36</v>
      </c>
      <c r="B41" s="56" t="s">
        <v>69</v>
      </c>
      <c r="C41" s="47">
        <v>0</v>
      </c>
      <c r="D41" s="47">
        <f>2*(VLOOKUP(B41,'для расчета '!$A$2:D$62,4,FALSE))</f>
        <v>100</v>
      </c>
      <c r="E41" s="48">
        <v>5</v>
      </c>
      <c r="F41" s="48">
        <v>0</v>
      </c>
      <c r="G41" s="48">
        <v>5</v>
      </c>
      <c r="H41" s="48">
        <v>0</v>
      </c>
      <c r="I41" s="47">
        <v>40</v>
      </c>
      <c r="J41" s="47">
        <v>30</v>
      </c>
      <c r="K41" s="47">
        <v>30</v>
      </c>
      <c r="L41" s="47">
        <v>30</v>
      </c>
      <c r="M41" s="47">
        <v>0</v>
      </c>
      <c r="N41" s="47">
        <v>0</v>
      </c>
      <c r="O41" s="48">
        <v>0</v>
      </c>
      <c r="P41" s="48">
        <v>40</v>
      </c>
      <c r="Q41" s="47">
        <v>20</v>
      </c>
      <c r="R41" s="50">
        <v>30</v>
      </c>
      <c r="S41" s="47">
        <v>0</v>
      </c>
      <c r="T41" s="47">
        <v>40</v>
      </c>
      <c r="U41" s="48">
        <v>50</v>
      </c>
      <c r="V41" s="48">
        <v>15</v>
      </c>
      <c r="W41" s="48">
        <v>0</v>
      </c>
      <c r="X41" s="51">
        <f>SUM(C41:W41)</f>
        <v>435</v>
      </c>
      <c r="Y41" s="44">
        <v>36</v>
      </c>
    </row>
    <row r="42" spans="1:25" s="53" customFormat="1" x14ac:dyDescent="0.25">
      <c r="A42" s="46">
        <v>35</v>
      </c>
      <c r="B42" s="56" t="s">
        <v>67</v>
      </c>
      <c r="C42" s="47">
        <v>0</v>
      </c>
      <c r="D42" s="47">
        <f>2*(VLOOKUP(B42,'для расчета '!$A$2:D$62,4,FALSE))</f>
        <v>130</v>
      </c>
      <c r="E42" s="48">
        <v>5</v>
      </c>
      <c r="F42" s="48">
        <v>0</v>
      </c>
      <c r="G42" s="48">
        <v>5</v>
      </c>
      <c r="H42" s="48">
        <v>0</v>
      </c>
      <c r="I42" s="47">
        <v>230</v>
      </c>
      <c r="J42" s="47">
        <v>30</v>
      </c>
      <c r="K42" s="47">
        <v>0</v>
      </c>
      <c r="L42" s="47">
        <v>0</v>
      </c>
      <c r="M42" s="47">
        <v>0</v>
      </c>
      <c r="N42" s="47">
        <v>0</v>
      </c>
      <c r="O42" s="48">
        <v>0</v>
      </c>
      <c r="P42" s="48">
        <v>0</v>
      </c>
      <c r="Q42" s="47">
        <v>20</v>
      </c>
      <c r="R42" s="50">
        <v>0</v>
      </c>
      <c r="S42" s="47">
        <v>0</v>
      </c>
      <c r="T42" s="47">
        <v>0</v>
      </c>
      <c r="U42" s="48">
        <v>10</v>
      </c>
      <c r="V42" s="48">
        <v>5</v>
      </c>
      <c r="W42" s="48">
        <v>0</v>
      </c>
      <c r="X42" s="51">
        <f>SUM(C42:W42)</f>
        <v>435</v>
      </c>
      <c r="Y42" s="44">
        <v>37</v>
      </c>
    </row>
    <row r="43" spans="1:25" x14ac:dyDescent="0.25">
      <c r="A43" s="28">
        <v>37</v>
      </c>
      <c r="B43" s="55" t="s">
        <v>78</v>
      </c>
      <c r="C43" s="29">
        <v>0</v>
      </c>
      <c r="D43" s="29">
        <f>2*(VLOOKUP(B43,'для расчета '!$A$2:D$62,4,FALSE))</f>
        <v>62</v>
      </c>
      <c r="E43" s="36">
        <v>0</v>
      </c>
      <c r="F43" s="36">
        <v>5</v>
      </c>
      <c r="G43" s="36">
        <v>5</v>
      </c>
      <c r="H43" s="36">
        <v>15</v>
      </c>
      <c r="I43" s="29">
        <v>100</v>
      </c>
      <c r="J43" s="29">
        <v>30</v>
      </c>
      <c r="K43" s="29">
        <v>30</v>
      </c>
      <c r="L43" s="29">
        <v>30</v>
      </c>
      <c r="M43" s="29">
        <v>0</v>
      </c>
      <c r="N43" s="29">
        <v>0</v>
      </c>
      <c r="O43" s="36">
        <v>30</v>
      </c>
      <c r="P43" s="36">
        <v>0</v>
      </c>
      <c r="Q43" s="29">
        <v>20</v>
      </c>
      <c r="R43" s="31">
        <v>30</v>
      </c>
      <c r="S43" s="29">
        <v>0</v>
      </c>
      <c r="T43" s="29">
        <v>40</v>
      </c>
      <c r="U43" s="48">
        <v>35</v>
      </c>
      <c r="V43" s="36">
        <v>0</v>
      </c>
      <c r="W43" s="36">
        <v>0</v>
      </c>
      <c r="X43" s="32">
        <f>SUM(C43:W43)</f>
        <v>432</v>
      </c>
      <c r="Y43" s="44">
        <v>38</v>
      </c>
    </row>
    <row r="44" spans="1:25" x14ac:dyDescent="0.25">
      <c r="A44" s="28">
        <v>39</v>
      </c>
      <c r="B44" s="55" t="s">
        <v>79</v>
      </c>
      <c r="C44" s="29">
        <v>0</v>
      </c>
      <c r="D44" s="29">
        <f>2*(VLOOKUP(B44,'для расчета '!$A$2:D$62,4,FALSE))</f>
        <v>78</v>
      </c>
      <c r="E44" s="36">
        <v>5</v>
      </c>
      <c r="F44" s="36">
        <v>0</v>
      </c>
      <c r="G44" s="36">
        <v>5</v>
      </c>
      <c r="H44" s="36">
        <v>15</v>
      </c>
      <c r="I44" s="29">
        <v>90</v>
      </c>
      <c r="J44" s="29">
        <v>30</v>
      </c>
      <c r="K44" s="29">
        <v>30</v>
      </c>
      <c r="L44" s="29">
        <v>30</v>
      </c>
      <c r="M44" s="29">
        <v>0</v>
      </c>
      <c r="N44" s="29">
        <v>0</v>
      </c>
      <c r="O44" s="36">
        <v>30</v>
      </c>
      <c r="P44" s="36">
        <v>0</v>
      </c>
      <c r="Q44" s="29">
        <v>20</v>
      </c>
      <c r="R44" s="31">
        <v>30</v>
      </c>
      <c r="S44" s="29">
        <v>0</v>
      </c>
      <c r="T44" s="29">
        <v>40</v>
      </c>
      <c r="U44" s="48">
        <v>20</v>
      </c>
      <c r="V44" s="36">
        <v>0</v>
      </c>
      <c r="W44" s="36">
        <v>0</v>
      </c>
      <c r="X44" s="32">
        <f>SUM(C44:W44)</f>
        <v>423</v>
      </c>
      <c r="Y44" s="44">
        <v>39</v>
      </c>
    </row>
    <row r="45" spans="1:25" x14ac:dyDescent="0.25">
      <c r="A45" s="28">
        <v>38</v>
      </c>
      <c r="B45" s="55" t="s">
        <v>64</v>
      </c>
      <c r="C45" s="29">
        <v>0</v>
      </c>
      <c r="D45" s="29">
        <f>2*(VLOOKUP(B45,'для расчета '!$A$2:D$62,4,FALSE))</f>
        <v>76</v>
      </c>
      <c r="E45" s="36">
        <v>5</v>
      </c>
      <c r="F45" s="36">
        <v>0</v>
      </c>
      <c r="G45" s="36">
        <v>5</v>
      </c>
      <c r="H45" s="36">
        <v>0</v>
      </c>
      <c r="I45" s="29">
        <v>150</v>
      </c>
      <c r="J45" s="29">
        <v>30</v>
      </c>
      <c r="K45" s="29">
        <v>30</v>
      </c>
      <c r="L45" s="29">
        <v>0</v>
      </c>
      <c r="M45" s="29">
        <v>30</v>
      </c>
      <c r="N45" s="29">
        <v>30</v>
      </c>
      <c r="O45" s="36">
        <v>0</v>
      </c>
      <c r="P45" s="36">
        <v>0</v>
      </c>
      <c r="Q45" s="29">
        <v>20</v>
      </c>
      <c r="R45" s="31">
        <v>30</v>
      </c>
      <c r="S45" s="29">
        <v>0</v>
      </c>
      <c r="T45" s="29">
        <v>0</v>
      </c>
      <c r="U45" s="48">
        <v>10</v>
      </c>
      <c r="V45" s="36">
        <v>0</v>
      </c>
      <c r="W45" s="36">
        <v>0</v>
      </c>
      <c r="X45" s="32">
        <f>SUM(C45:W45)</f>
        <v>416</v>
      </c>
      <c r="Y45" s="44">
        <v>40</v>
      </c>
    </row>
    <row r="46" spans="1:25" x14ac:dyDescent="0.25">
      <c r="A46" s="28">
        <v>40</v>
      </c>
      <c r="B46" s="55" t="s">
        <v>70</v>
      </c>
      <c r="C46" s="29">
        <v>0</v>
      </c>
      <c r="D46" s="29">
        <f>2*(VLOOKUP(B46,'для расчета '!$A$2:D$62,4,FALSE))</f>
        <v>52</v>
      </c>
      <c r="E46" s="36">
        <v>5</v>
      </c>
      <c r="F46" s="36">
        <v>0</v>
      </c>
      <c r="G46" s="36">
        <v>5</v>
      </c>
      <c r="H46" s="36">
        <v>5</v>
      </c>
      <c r="I46" s="29">
        <v>110</v>
      </c>
      <c r="J46" s="29">
        <v>30</v>
      </c>
      <c r="K46" s="29">
        <v>30</v>
      </c>
      <c r="L46" s="29">
        <v>30</v>
      </c>
      <c r="M46" s="29">
        <v>0</v>
      </c>
      <c r="N46" s="29">
        <v>0</v>
      </c>
      <c r="O46" s="36">
        <v>30</v>
      </c>
      <c r="P46" s="36">
        <v>0</v>
      </c>
      <c r="Q46" s="29">
        <v>25</v>
      </c>
      <c r="R46" s="31">
        <v>30</v>
      </c>
      <c r="S46" s="29">
        <v>0</v>
      </c>
      <c r="T46" s="29">
        <v>40</v>
      </c>
      <c r="U46" s="48">
        <v>20</v>
      </c>
      <c r="V46" s="36">
        <v>0</v>
      </c>
      <c r="W46" s="36">
        <v>0</v>
      </c>
      <c r="X46" s="32">
        <f>SUM(C46:W46)</f>
        <v>412</v>
      </c>
      <c r="Y46" s="44">
        <v>41</v>
      </c>
    </row>
    <row r="47" spans="1:25" x14ac:dyDescent="0.25">
      <c r="A47" s="28">
        <v>42</v>
      </c>
      <c r="B47" s="55" t="s">
        <v>80</v>
      </c>
      <c r="C47" s="29">
        <v>5</v>
      </c>
      <c r="D47" s="29">
        <f>2*(VLOOKUP(B47,'для расчета '!$A$2:D$62,4,FALSE))</f>
        <v>8</v>
      </c>
      <c r="E47" s="36">
        <v>0</v>
      </c>
      <c r="F47" s="36">
        <v>0</v>
      </c>
      <c r="G47" s="36">
        <v>5</v>
      </c>
      <c r="H47" s="36">
        <v>5</v>
      </c>
      <c r="I47" s="29">
        <v>20</v>
      </c>
      <c r="J47" s="29">
        <v>30</v>
      </c>
      <c r="K47" s="29">
        <v>30</v>
      </c>
      <c r="L47" s="29">
        <v>30</v>
      </c>
      <c r="M47" s="29">
        <v>0</v>
      </c>
      <c r="N47" s="29">
        <v>0</v>
      </c>
      <c r="O47" s="36">
        <v>30</v>
      </c>
      <c r="P47" s="36">
        <v>40</v>
      </c>
      <c r="Q47" s="29">
        <v>35</v>
      </c>
      <c r="R47" s="31">
        <v>30</v>
      </c>
      <c r="S47" s="29">
        <v>40</v>
      </c>
      <c r="T47" s="29">
        <v>40</v>
      </c>
      <c r="U47" s="48">
        <v>50</v>
      </c>
      <c r="V47" s="36">
        <v>5</v>
      </c>
      <c r="W47" s="36">
        <v>0</v>
      </c>
      <c r="X47" s="32">
        <f>SUM(C47:W47)</f>
        <v>403</v>
      </c>
      <c r="Y47" s="44">
        <v>42</v>
      </c>
    </row>
    <row r="48" spans="1:25" x14ac:dyDescent="0.25">
      <c r="A48" s="28">
        <v>43</v>
      </c>
      <c r="B48" s="55" t="s">
        <v>74</v>
      </c>
      <c r="C48" s="29">
        <v>0</v>
      </c>
      <c r="D48" s="29">
        <f>2*(VLOOKUP(B48,'для расчета '!$A$2:D$62,4,FALSE))</f>
        <v>172</v>
      </c>
      <c r="E48" s="36">
        <v>0</v>
      </c>
      <c r="F48" s="36">
        <v>5</v>
      </c>
      <c r="G48" s="36">
        <v>5</v>
      </c>
      <c r="H48" s="36">
        <v>15</v>
      </c>
      <c r="I48" s="29">
        <v>140</v>
      </c>
      <c r="J48" s="29">
        <v>0</v>
      </c>
      <c r="K48" s="29">
        <v>0</v>
      </c>
      <c r="L48" s="29">
        <v>0</v>
      </c>
      <c r="M48" s="29">
        <v>30</v>
      </c>
      <c r="N48" s="29">
        <v>0</v>
      </c>
      <c r="O48" s="36">
        <v>30</v>
      </c>
      <c r="P48" s="36">
        <v>0</v>
      </c>
      <c r="Q48" s="29">
        <v>0</v>
      </c>
      <c r="R48" s="31">
        <v>0</v>
      </c>
      <c r="S48" s="29">
        <v>0</v>
      </c>
      <c r="T48" s="29">
        <v>0</v>
      </c>
      <c r="U48" s="48">
        <v>0</v>
      </c>
      <c r="V48" s="36">
        <v>5</v>
      </c>
      <c r="W48" s="36">
        <v>0</v>
      </c>
      <c r="X48" s="32">
        <f>SUM(C48:W48)</f>
        <v>402</v>
      </c>
      <c r="Y48" s="44">
        <v>43</v>
      </c>
    </row>
    <row r="49" spans="1:25" x14ac:dyDescent="0.25">
      <c r="A49" s="28">
        <v>44</v>
      </c>
      <c r="B49" s="55" t="s">
        <v>77</v>
      </c>
      <c r="C49" s="29">
        <v>0</v>
      </c>
      <c r="D49" s="29">
        <f>2*(VLOOKUP(B49,'для расчета '!$A$2:D$62,4,FALSE))</f>
        <v>72</v>
      </c>
      <c r="E49" s="36">
        <v>5</v>
      </c>
      <c r="F49" s="36">
        <v>10</v>
      </c>
      <c r="G49" s="36">
        <v>5</v>
      </c>
      <c r="H49" s="36">
        <v>25</v>
      </c>
      <c r="I49" s="29">
        <v>100</v>
      </c>
      <c r="J49" s="29">
        <v>30</v>
      </c>
      <c r="K49" s="29">
        <v>30</v>
      </c>
      <c r="L49" s="29">
        <v>30</v>
      </c>
      <c r="M49" s="29">
        <v>0</v>
      </c>
      <c r="N49" s="29">
        <v>0</v>
      </c>
      <c r="O49" s="36">
        <v>30</v>
      </c>
      <c r="P49" s="36">
        <v>0</v>
      </c>
      <c r="Q49" s="29">
        <v>20</v>
      </c>
      <c r="R49" s="31">
        <v>30</v>
      </c>
      <c r="S49" s="29">
        <v>0</v>
      </c>
      <c r="T49" s="29">
        <v>0</v>
      </c>
      <c r="U49" s="48">
        <v>10</v>
      </c>
      <c r="V49" s="36">
        <v>0</v>
      </c>
      <c r="W49" s="36">
        <v>0</v>
      </c>
      <c r="X49" s="32">
        <f>SUM(C49:W49)</f>
        <v>397</v>
      </c>
      <c r="Y49" s="44">
        <v>44</v>
      </c>
    </row>
    <row r="50" spans="1:25" x14ac:dyDescent="0.25">
      <c r="A50" s="28">
        <v>46</v>
      </c>
      <c r="B50" s="55" t="s">
        <v>75</v>
      </c>
      <c r="C50" s="29">
        <v>0</v>
      </c>
      <c r="D50" s="29">
        <f>2*(VLOOKUP(B50,'для расчета '!$A$2:D$62,4,FALSE))</f>
        <v>60</v>
      </c>
      <c r="E50" s="36">
        <v>0</v>
      </c>
      <c r="F50" s="36">
        <v>0</v>
      </c>
      <c r="G50" s="36">
        <v>5</v>
      </c>
      <c r="H50" s="36">
        <v>5</v>
      </c>
      <c r="I50" s="29">
        <v>180</v>
      </c>
      <c r="J50" s="29">
        <v>30</v>
      </c>
      <c r="K50" s="29">
        <v>30</v>
      </c>
      <c r="L50" s="29">
        <v>0</v>
      </c>
      <c r="M50" s="29">
        <v>0</v>
      </c>
      <c r="N50" s="29">
        <v>0</v>
      </c>
      <c r="O50" s="36">
        <v>30</v>
      </c>
      <c r="P50" s="36">
        <v>0</v>
      </c>
      <c r="Q50" s="29">
        <v>0</v>
      </c>
      <c r="R50" s="31">
        <v>0</v>
      </c>
      <c r="S50" s="29">
        <v>0</v>
      </c>
      <c r="T50" s="29">
        <v>0</v>
      </c>
      <c r="U50" s="48">
        <v>20</v>
      </c>
      <c r="V50" s="36">
        <v>0</v>
      </c>
      <c r="W50" s="36">
        <v>0</v>
      </c>
      <c r="X50" s="32">
        <f>SUM(C50:W50)</f>
        <v>360</v>
      </c>
      <c r="Y50" s="44">
        <v>45</v>
      </c>
    </row>
    <row r="51" spans="1:25" ht="37.5" x14ac:dyDescent="0.25">
      <c r="A51" s="28">
        <v>45</v>
      </c>
      <c r="B51" s="55" t="s">
        <v>73</v>
      </c>
      <c r="C51" s="29">
        <v>0</v>
      </c>
      <c r="D51" s="29">
        <f>2*(VLOOKUP(B51,'для расчета '!$A$2:D$62,4,FALSE))</f>
        <v>62</v>
      </c>
      <c r="E51" s="36">
        <v>5</v>
      </c>
      <c r="F51" s="36">
        <v>0</v>
      </c>
      <c r="G51" s="36">
        <v>5</v>
      </c>
      <c r="H51" s="36">
        <v>0</v>
      </c>
      <c r="I51" s="29">
        <v>120</v>
      </c>
      <c r="J51" s="30">
        <v>30</v>
      </c>
      <c r="K51" s="29">
        <v>30</v>
      </c>
      <c r="L51" s="29">
        <v>0</v>
      </c>
      <c r="M51" s="29">
        <v>0</v>
      </c>
      <c r="N51" s="29">
        <v>0</v>
      </c>
      <c r="O51" s="36">
        <v>0</v>
      </c>
      <c r="P51" s="36">
        <v>0</v>
      </c>
      <c r="Q51" s="29">
        <v>25</v>
      </c>
      <c r="R51" s="45">
        <v>30</v>
      </c>
      <c r="S51" s="30">
        <v>0</v>
      </c>
      <c r="T51" s="29">
        <v>0</v>
      </c>
      <c r="U51" s="48">
        <v>50</v>
      </c>
      <c r="V51" s="36">
        <v>0</v>
      </c>
      <c r="W51" s="36">
        <v>0</v>
      </c>
      <c r="X51" s="32">
        <f>SUM(C51:W51)</f>
        <v>357</v>
      </c>
      <c r="Y51" s="44">
        <v>46</v>
      </c>
    </row>
    <row r="52" spans="1:25" x14ac:dyDescent="0.25">
      <c r="A52" s="28">
        <v>47</v>
      </c>
      <c r="B52" s="55" t="s">
        <v>60</v>
      </c>
      <c r="C52" s="29">
        <v>0</v>
      </c>
      <c r="D52" s="29">
        <f>2*(VLOOKUP(B52,'для расчета '!$A$2:D$62,4,FALSE))</f>
        <v>52</v>
      </c>
      <c r="E52" s="36">
        <v>5</v>
      </c>
      <c r="F52" s="36">
        <v>5</v>
      </c>
      <c r="G52" s="36">
        <v>5</v>
      </c>
      <c r="H52" s="36">
        <v>5</v>
      </c>
      <c r="I52" s="29">
        <v>50</v>
      </c>
      <c r="J52" s="29">
        <v>30</v>
      </c>
      <c r="K52" s="29">
        <v>30</v>
      </c>
      <c r="L52" s="29">
        <v>30</v>
      </c>
      <c r="M52" s="29">
        <v>0</v>
      </c>
      <c r="N52" s="29">
        <v>0</v>
      </c>
      <c r="O52" s="36">
        <v>30</v>
      </c>
      <c r="P52" s="36">
        <v>0</v>
      </c>
      <c r="Q52" s="29">
        <v>30</v>
      </c>
      <c r="R52" s="31">
        <v>30</v>
      </c>
      <c r="S52" s="29">
        <v>0</v>
      </c>
      <c r="T52" s="29">
        <v>40</v>
      </c>
      <c r="U52" s="48">
        <v>10</v>
      </c>
      <c r="V52" s="36">
        <v>0</v>
      </c>
      <c r="W52" s="36">
        <v>0</v>
      </c>
      <c r="X52" s="32">
        <f>SUM(C52:W52)</f>
        <v>352</v>
      </c>
      <c r="Y52" s="44">
        <v>47</v>
      </c>
    </row>
    <row r="53" spans="1:25" x14ac:dyDescent="0.25">
      <c r="A53" s="28">
        <v>48</v>
      </c>
      <c r="B53" s="55" t="s">
        <v>82</v>
      </c>
      <c r="C53" s="29">
        <v>0</v>
      </c>
      <c r="D53" s="29">
        <f>2*(VLOOKUP(B53,'для расчета '!$A$2:D$62,4,FALSE))</f>
        <v>82</v>
      </c>
      <c r="E53" s="36">
        <v>5</v>
      </c>
      <c r="F53" s="36">
        <v>0</v>
      </c>
      <c r="G53" s="36">
        <v>5</v>
      </c>
      <c r="H53" s="36">
        <v>0</v>
      </c>
      <c r="I53" s="29">
        <v>90</v>
      </c>
      <c r="J53" s="29">
        <v>30</v>
      </c>
      <c r="K53" s="29">
        <v>30</v>
      </c>
      <c r="L53" s="29">
        <v>0</v>
      </c>
      <c r="M53" s="29">
        <v>0</v>
      </c>
      <c r="N53" s="29">
        <v>0</v>
      </c>
      <c r="O53" s="36">
        <v>0</v>
      </c>
      <c r="P53" s="36">
        <v>0</v>
      </c>
      <c r="Q53" s="29">
        <v>20</v>
      </c>
      <c r="R53" s="31">
        <v>30</v>
      </c>
      <c r="S53" s="29">
        <v>0</v>
      </c>
      <c r="T53" s="29">
        <v>0</v>
      </c>
      <c r="U53" s="48">
        <v>20</v>
      </c>
      <c r="V53" s="36">
        <v>0</v>
      </c>
      <c r="W53" s="36">
        <v>0</v>
      </c>
      <c r="X53" s="32">
        <f>SUM(C53:W53)</f>
        <v>312</v>
      </c>
      <c r="Y53" s="44">
        <v>48</v>
      </c>
    </row>
    <row r="54" spans="1:25" x14ac:dyDescent="0.25">
      <c r="A54" s="28">
        <v>49</v>
      </c>
      <c r="B54" s="55" t="s">
        <v>91</v>
      </c>
      <c r="C54" s="29">
        <v>0</v>
      </c>
      <c r="D54" s="29">
        <f>2*(VLOOKUP(B54,'для расчета '!$A$2:D$62,4,FALSE))</f>
        <v>32</v>
      </c>
      <c r="E54" s="36">
        <v>0</v>
      </c>
      <c r="F54" s="36">
        <v>0</v>
      </c>
      <c r="G54" s="36">
        <v>5</v>
      </c>
      <c r="H54" s="36">
        <v>5</v>
      </c>
      <c r="I54" s="30">
        <v>120</v>
      </c>
      <c r="J54" s="29">
        <v>0</v>
      </c>
      <c r="K54" s="29">
        <v>30</v>
      </c>
      <c r="L54" s="29">
        <v>30</v>
      </c>
      <c r="M54" s="29">
        <v>0</v>
      </c>
      <c r="N54" s="29">
        <v>0</v>
      </c>
      <c r="O54" s="36">
        <v>30</v>
      </c>
      <c r="P54" s="36">
        <v>0</v>
      </c>
      <c r="Q54" s="29">
        <v>0</v>
      </c>
      <c r="R54" s="31">
        <v>30</v>
      </c>
      <c r="S54" s="29">
        <v>0</v>
      </c>
      <c r="T54" s="29">
        <v>0</v>
      </c>
      <c r="U54" s="48">
        <v>20</v>
      </c>
      <c r="V54" s="36">
        <v>0</v>
      </c>
      <c r="W54" s="36">
        <v>0</v>
      </c>
      <c r="X54" s="32">
        <f>SUM(C54:W54)</f>
        <v>302</v>
      </c>
      <c r="Y54" s="44">
        <v>49</v>
      </c>
    </row>
    <row r="55" spans="1:25" x14ac:dyDescent="0.25">
      <c r="A55" s="28">
        <v>51</v>
      </c>
      <c r="B55" s="55" t="s">
        <v>72</v>
      </c>
      <c r="C55" s="29">
        <v>0</v>
      </c>
      <c r="D55" s="29">
        <f>2*(VLOOKUP(B55,'для расчета '!$A$2:D$62,4,FALSE))</f>
        <v>20</v>
      </c>
      <c r="E55" s="36">
        <v>0</v>
      </c>
      <c r="F55" s="36">
        <v>0</v>
      </c>
      <c r="G55" s="36">
        <v>5</v>
      </c>
      <c r="H55" s="36">
        <v>5</v>
      </c>
      <c r="I55" s="29">
        <v>10</v>
      </c>
      <c r="J55" s="29">
        <v>30</v>
      </c>
      <c r="K55" s="29">
        <v>30</v>
      </c>
      <c r="L55" s="29">
        <v>0</v>
      </c>
      <c r="M55" s="29">
        <v>30</v>
      </c>
      <c r="N55" s="29">
        <v>0</v>
      </c>
      <c r="O55" s="36">
        <v>30</v>
      </c>
      <c r="P55" s="36">
        <v>0</v>
      </c>
      <c r="Q55" s="29">
        <v>25</v>
      </c>
      <c r="R55" s="31">
        <v>30</v>
      </c>
      <c r="S55" s="29">
        <v>40</v>
      </c>
      <c r="T55" s="29">
        <v>0</v>
      </c>
      <c r="U55" s="48">
        <v>35</v>
      </c>
      <c r="V55" s="36">
        <v>0</v>
      </c>
      <c r="W55" s="36">
        <v>0</v>
      </c>
      <c r="X55" s="32">
        <f>SUM(C55:W55)</f>
        <v>290</v>
      </c>
      <c r="Y55" s="44">
        <v>50</v>
      </c>
    </row>
    <row r="56" spans="1:25" x14ac:dyDescent="0.25">
      <c r="A56" s="28">
        <v>50</v>
      </c>
      <c r="B56" s="55" t="s">
        <v>56</v>
      </c>
      <c r="C56" s="29">
        <v>0</v>
      </c>
      <c r="D56" s="29">
        <f>2*(VLOOKUP(B56,'для расчета '!$A$2:D$62,4,FALSE))</f>
        <v>28</v>
      </c>
      <c r="E56" s="36">
        <v>5</v>
      </c>
      <c r="F56" s="36">
        <v>5</v>
      </c>
      <c r="G56" s="36">
        <v>5</v>
      </c>
      <c r="H56" s="36">
        <v>5</v>
      </c>
      <c r="I56" s="29">
        <v>50</v>
      </c>
      <c r="J56" s="29">
        <v>30</v>
      </c>
      <c r="K56" s="29">
        <v>30</v>
      </c>
      <c r="L56" s="29">
        <v>0</v>
      </c>
      <c r="M56" s="29">
        <v>0</v>
      </c>
      <c r="N56" s="29">
        <v>30</v>
      </c>
      <c r="O56" s="36">
        <v>30</v>
      </c>
      <c r="P56" s="36">
        <v>0</v>
      </c>
      <c r="Q56" s="29">
        <v>20</v>
      </c>
      <c r="R56" s="31">
        <v>30</v>
      </c>
      <c r="S56" s="29">
        <v>0</v>
      </c>
      <c r="T56" s="29">
        <v>0</v>
      </c>
      <c r="U56" s="48">
        <v>20</v>
      </c>
      <c r="V56" s="36">
        <v>0</v>
      </c>
      <c r="W56" s="36">
        <v>0</v>
      </c>
      <c r="X56" s="32">
        <f>SUM(C56:W56)</f>
        <v>288</v>
      </c>
      <c r="Y56" s="44">
        <v>51</v>
      </c>
    </row>
    <row r="57" spans="1:25" ht="24" customHeight="1" x14ac:dyDescent="0.25">
      <c r="A57" s="28">
        <v>52</v>
      </c>
      <c r="B57" s="55" t="s">
        <v>84</v>
      </c>
      <c r="C57" s="29">
        <v>0</v>
      </c>
      <c r="D57" s="29">
        <f>2*(VLOOKUP(B57,'для расчета '!$A$2:D$62,4,FALSE))</f>
        <v>30</v>
      </c>
      <c r="E57" s="36">
        <v>0</v>
      </c>
      <c r="F57" s="36">
        <v>0</v>
      </c>
      <c r="G57" s="36">
        <v>5</v>
      </c>
      <c r="H57" s="36">
        <v>0</v>
      </c>
      <c r="I57" s="29">
        <v>80</v>
      </c>
      <c r="J57" s="29">
        <v>30</v>
      </c>
      <c r="K57" s="29">
        <v>30</v>
      </c>
      <c r="L57" s="29">
        <v>0</v>
      </c>
      <c r="M57" s="29">
        <v>0</v>
      </c>
      <c r="N57" s="29">
        <v>0</v>
      </c>
      <c r="O57" s="36">
        <v>0</v>
      </c>
      <c r="P57" s="36">
        <v>40</v>
      </c>
      <c r="Q57" s="29">
        <v>20</v>
      </c>
      <c r="R57" s="31">
        <v>30</v>
      </c>
      <c r="S57" s="29">
        <v>0</v>
      </c>
      <c r="T57" s="29">
        <v>0</v>
      </c>
      <c r="U57" s="48">
        <v>10</v>
      </c>
      <c r="V57" s="36">
        <v>0</v>
      </c>
      <c r="W57" s="36">
        <v>0</v>
      </c>
      <c r="X57" s="32">
        <f>SUM(C57:W57)</f>
        <v>275</v>
      </c>
      <c r="Y57" s="44">
        <v>52</v>
      </c>
    </row>
    <row r="58" spans="1:25" x14ac:dyDescent="0.25">
      <c r="A58" s="28">
        <v>53</v>
      </c>
      <c r="B58" s="55" t="s">
        <v>89</v>
      </c>
      <c r="C58" s="29">
        <v>0</v>
      </c>
      <c r="D58" s="29">
        <f>2*(VLOOKUP(B58,'для расчета '!$A$2:D$62,4,FALSE))</f>
        <v>28</v>
      </c>
      <c r="E58" s="36">
        <v>5</v>
      </c>
      <c r="F58" s="36">
        <v>0</v>
      </c>
      <c r="G58" s="36">
        <v>5</v>
      </c>
      <c r="H58" s="36">
        <v>5</v>
      </c>
      <c r="I58" s="29">
        <v>10</v>
      </c>
      <c r="J58" s="29">
        <v>0</v>
      </c>
      <c r="K58" s="29">
        <v>30</v>
      </c>
      <c r="L58" s="29">
        <v>30</v>
      </c>
      <c r="M58" s="29">
        <v>30</v>
      </c>
      <c r="N58" s="29">
        <v>0</v>
      </c>
      <c r="O58" s="36">
        <v>30</v>
      </c>
      <c r="P58" s="36">
        <v>0</v>
      </c>
      <c r="Q58" s="29">
        <v>0</v>
      </c>
      <c r="R58" s="31">
        <v>30</v>
      </c>
      <c r="S58" s="29">
        <v>0</v>
      </c>
      <c r="T58" s="29">
        <v>40</v>
      </c>
      <c r="U58" s="48">
        <v>10</v>
      </c>
      <c r="V58" s="36">
        <v>0</v>
      </c>
      <c r="W58" s="36">
        <v>0</v>
      </c>
      <c r="X58" s="32">
        <f>SUM(C58:W58)</f>
        <v>253</v>
      </c>
      <c r="Y58" s="44">
        <v>53</v>
      </c>
    </row>
    <row r="59" spans="1:25" x14ac:dyDescent="0.25">
      <c r="A59" s="28">
        <v>54</v>
      </c>
      <c r="B59" s="55" t="s">
        <v>65</v>
      </c>
      <c r="C59" s="29">
        <v>0</v>
      </c>
      <c r="D59" s="29">
        <f>2*(VLOOKUP(B59,'для расчета '!$A$2:D$62,4,FALSE))</f>
        <v>46</v>
      </c>
      <c r="E59" s="36">
        <v>5</v>
      </c>
      <c r="F59" s="36">
        <v>0</v>
      </c>
      <c r="G59" s="36">
        <v>5</v>
      </c>
      <c r="H59" s="36">
        <v>5</v>
      </c>
      <c r="I59" s="29">
        <v>50</v>
      </c>
      <c r="J59" s="29">
        <v>30</v>
      </c>
      <c r="K59" s="29">
        <v>30</v>
      </c>
      <c r="L59" s="29">
        <v>0</v>
      </c>
      <c r="M59" s="29">
        <v>0</v>
      </c>
      <c r="N59" s="29">
        <v>0</v>
      </c>
      <c r="O59" s="36">
        <v>30</v>
      </c>
      <c r="P59" s="36">
        <v>0</v>
      </c>
      <c r="Q59" s="29">
        <v>20</v>
      </c>
      <c r="R59" s="31">
        <v>0</v>
      </c>
      <c r="S59" s="29">
        <v>0</v>
      </c>
      <c r="T59" s="29">
        <v>0</v>
      </c>
      <c r="U59" s="48">
        <v>20</v>
      </c>
      <c r="V59" s="36">
        <v>0</v>
      </c>
      <c r="W59" s="36">
        <v>0</v>
      </c>
      <c r="X59" s="32">
        <f>SUM(C59:W59)</f>
        <v>241</v>
      </c>
      <c r="Y59" s="44">
        <v>54</v>
      </c>
    </row>
    <row r="60" spans="1:25" x14ac:dyDescent="0.25">
      <c r="A60" s="28">
        <v>55</v>
      </c>
      <c r="B60" s="55" t="s">
        <v>87</v>
      </c>
      <c r="C60" s="29">
        <v>0</v>
      </c>
      <c r="D60" s="29">
        <f>2*(VLOOKUP(B60,'для расчета '!$A$2:D$62,4,FALSE))</f>
        <v>0</v>
      </c>
      <c r="E60" s="36">
        <v>0</v>
      </c>
      <c r="F60" s="36">
        <v>0</v>
      </c>
      <c r="G60" s="36">
        <v>5</v>
      </c>
      <c r="H60" s="36">
        <v>0</v>
      </c>
      <c r="I60" s="29">
        <v>10</v>
      </c>
      <c r="J60" s="29">
        <v>30</v>
      </c>
      <c r="K60" s="29">
        <v>30</v>
      </c>
      <c r="L60" s="29">
        <v>30</v>
      </c>
      <c r="M60" s="29">
        <v>0</v>
      </c>
      <c r="N60" s="29">
        <v>0</v>
      </c>
      <c r="O60" s="36">
        <v>0</v>
      </c>
      <c r="P60" s="36">
        <v>0</v>
      </c>
      <c r="Q60" s="29">
        <v>35</v>
      </c>
      <c r="R60" s="31">
        <v>30</v>
      </c>
      <c r="S60" s="29">
        <v>0</v>
      </c>
      <c r="T60" s="29">
        <v>40</v>
      </c>
      <c r="U60" s="48">
        <v>20</v>
      </c>
      <c r="V60" s="36">
        <v>0</v>
      </c>
      <c r="W60" s="36">
        <v>0</v>
      </c>
      <c r="X60" s="32">
        <f>SUM(C60:W60)</f>
        <v>230</v>
      </c>
      <c r="Y60" s="44">
        <v>55</v>
      </c>
    </row>
    <row r="61" spans="1:25" ht="37.5" x14ac:dyDescent="0.25">
      <c r="A61" s="28">
        <v>56</v>
      </c>
      <c r="B61" s="55" t="s">
        <v>88</v>
      </c>
      <c r="C61" s="29">
        <v>0</v>
      </c>
      <c r="D61" s="29">
        <f>2*(VLOOKUP(B61,'для расчета '!$A$2:D$62,4,FALSE))</f>
        <v>110</v>
      </c>
      <c r="E61" s="36">
        <v>0</v>
      </c>
      <c r="F61" s="36">
        <v>0</v>
      </c>
      <c r="G61" s="36">
        <v>5</v>
      </c>
      <c r="H61" s="36">
        <v>5</v>
      </c>
      <c r="I61" s="29">
        <v>50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36">
        <v>30</v>
      </c>
      <c r="P61" s="36">
        <v>0</v>
      </c>
      <c r="Q61" s="29">
        <v>0</v>
      </c>
      <c r="R61" s="31">
        <v>0</v>
      </c>
      <c r="S61" s="29">
        <v>0</v>
      </c>
      <c r="T61" s="29">
        <v>0</v>
      </c>
      <c r="U61" s="48">
        <v>20</v>
      </c>
      <c r="V61" s="36">
        <v>0</v>
      </c>
      <c r="W61" s="36">
        <v>0</v>
      </c>
      <c r="X61" s="32">
        <f>SUM(C61:W61)</f>
        <v>220</v>
      </c>
      <c r="Y61" s="44">
        <v>56</v>
      </c>
    </row>
    <row r="62" spans="1:25" x14ac:dyDescent="0.25">
      <c r="A62" s="28">
        <v>57</v>
      </c>
      <c r="B62" s="55" t="s">
        <v>90</v>
      </c>
      <c r="C62" s="29">
        <v>0</v>
      </c>
      <c r="D62" s="29">
        <f>2*(VLOOKUP(B62,'для расчета '!$A$2:D$62,4,FALSE))</f>
        <v>30</v>
      </c>
      <c r="E62" s="36">
        <v>5</v>
      </c>
      <c r="F62" s="36">
        <v>0</v>
      </c>
      <c r="G62" s="36">
        <v>5</v>
      </c>
      <c r="H62" s="36">
        <v>5</v>
      </c>
      <c r="I62" s="29">
        <v>50</v>
      </c>
      <c r="J62" s="29">
        <v>0</v>
      </c>
      <c r="K62" s="29">
        <v>0</v>
      </c>
      <c r="L62" s="29">
        <v>30</v>
      </c>
      <c r="M62" s="29">
        <v>0</v>
      </c>
      <c r="N62" s="29">
        <v>0</v>
      </c>
      <c r="O62" s="36">
        <v>30</v>
      </c>
      <c r="P62" s="36">
        <v>0</v>
      </c>
      <c r="Q62" s="29">
        <v>0</v>
      </c>
      <c r="R62" s="31">
        <v>0</v>
      </c>
      <c r="S62" s="29">
        <v>0</v>
      </c>
      <c r="T62" s="29">
        <v>40</v>
      </c>
      <c r="U62" s="48">
        <v>20</v>
      </c>
      <c r="V62" s="36">
        <v>0</v>
      </c>
      <c r="W62" s="36">
        <v>0</v>
      </c>
      <c r="X62" s="32">
        <f>SUM(C62:W62)</f>
        <v>215</v>
      </c>
      <c r="Y62" s="44">
        <v>57</v>
      </c>
    </row>
    <row r="63" spans="1:25" x14ac:dyDescent="0.25">
      <c r="A63" s="28">
        <v>58</v>
      </c>
      <c r="B63" s="55" t="s">
        <v>85</v>
      </c>
      <c r="C63" s="29">
        <v>0</v>
      </c>
      <c r="D63" s="29">
        <f>2*(VLOOKUP(B63,'для расчета '!$A$2:D$62,4,FALSE))</f>
        <v>38</v>
      </c>
      <c r="E63" s="36">
        <v>0</v>
      </c>
      <c r="F63" s="36">
        <v>0</v>
      </c>
      <c r="G63" s="36">
        <v>5</v>
      </c>
      <c r="H63" s="36">
        <v>5</v>
      </c>
      <c r="I63" s="29">
        <v>50</v>
      </c>
      <c r="J63" s="29">
        <v>0</v>
      </c>
      <c r="K63" s="29">
        <v>30</v>
      </c>
      <c r="L63" s="29">
        <v>0</v>
      </c>
      <c r="M63" s="29">
        <v>0</v>
      </c>
      <c r="N63" s="29">
        <v>30</v>
      </c>
      <c r="O63" s="36">
        <v>30</v>
      </c>
      <c r="P63" s="36">
        <v>0</v>
      </c>
      <c r="Q63" s="29">
        <v>0</v>
      </c>
      <c r="R63" s="31">
        <v>0</v>
      </c>
      <c r="S63" s="29">
        <v>0</v>
      </c>
      <c r="T63" s="29">
        <v>0</v>
      </c>
      <c r="U63" s="48">
        <v>10</v>
      </c>
      <c r="V63" s="36">
        <v>0</v>
      </c>
      <c r="W63" s="36">
        <v>0</v>
      </c>
      <c r="X63" s="32">
        <f>SUM(C63:W63)</f>
        <v>198</v>
      </c>
      <c r="Y63" s="44">
        <v>58</v>
      </c>
    </row>
    <row r="64" spans="1:25" x14ac:dyDescent="0.25">
      <c r="A64" s="28">
        <v>59</v>
      </c>
      <c r="B64" s="55" t="s">
        <v>86</v>
      </c>
      <c r="C64" s="29">
        <v>0</v>
      </c>
      <c r="D64" s="29">
        <f>2*(VLOOKUP(B64,'для расчета '!$A$2:D$62,4,FALSE))</f>
        <v>24</v>
      </c>
      <c r="E64" s="36">
        <v>0</v>
      </c>
      <c r="F64" s="36">
        <v>0</v>
      </c>
      <c r="G64" s="36">
        <v>5</v>
      </c>
      <c r="H64" s="36">
        <v>10</v>
      </c>
      <c r="I64" s="29">
        <v>20</v>
      </c>
      <c r="J64" s="29">
        <v>30</v>
      </c>
      <c r="K64" s="29">
        <v>30</v>
      </c>
      <c r="L64" s="29">
        <v>0</v>
      </c>
      <c r="M64" s="29">
        <v>0</v>
      </c>
      <c r="N64" s="29">
        <v>0</v>
      </c>
      <c r="O64" s="36">
        <v>30</v>
      </c>
      <c r="P64" s="36">
        <v>0</v>
      </c>
      <c r="Q64" s="29">
        <v>25</v>
      </c>
      <c r="R64" s="31">
        <v>0</v>
      </c>
      <c r="S64" s="29">
        <v>0</v>
      </c>
      <c r="T64" s="29">
        <v>0</v>
      </c>
      <c r="U64" s="48">
        <v>10</v>
      </c>
      <c r="V64" s="36">
        <v>0</v>
      </c>
      <c r="W64" s="36">
        <v>0</v>
      </c>
      <c r="X64" s="32">
        <f>SUM(C64:W64)</f>
        <v>184</v>
      </c>
      <c r="Y64" s="44">
        <v>59</v>
      </c>
    </row>
    <row r="65" spans="1:25" x14ac:dyDescent="0.25">
      <c r="A65" s="28">
        <v>60</v>
      </c>
      <c r="B65" s="55" t="s">
        <v>92</v>
      </c>
      <c r="C65" s="29">
        <v>0</v>
      </c>
      <c r="D65" s="29">
        <f>2*(VLOOKUP(B65,'для расчета '!$A$2:D$62,4,FALSE))</f>
        <v>0</v>
      </c>
      <c r="E65" s="36">
        <v>0</v>
      </c>
      <c r="F65" s="36">
        <v>0</v>
      </c>
      <c r="G65" s="36">
        <v>5</v>
      </c>
      <c r="H65" s="36">
        <v>0</v>
      </c>
      <c r="I65" s="29">
        <v>0</v>
      </c>
      <c r="J65" s="29">
        <v>0</v>
      </c>
      <c r="K65" s="29">
        <v>30</v>
      </c>
      <c r="L65" s="29">
        <v>0</v>
      </c>
      <c r="M65" s="29">
        <v>0</v>
      </c>
      <c r="N65" s="29">
        <v>0</v>
      </c>
      <c r="O65" s="36">
        <v>0</v>
      </c>
      <c r="P65" s="36">
        <v>0</v>
      </c>
      <c r="Q65" s="29">
        <v>0</v>
      </c>
      <c r="R65" s="31">
        <v>30</v>
      </c>
      <c r="S65" s="29">
        <v>0</v>
      </c>
      <c r="T65" s="29">
        <v>0</v>
      </c>
      <c r="U65" s="48">
        <v>10</v>
      </c>
      <c r="V65" s="36">
        <v>0</v>
      </c>
      <c r="W65" s="36">
        <v>0</v>
      </c>
      <c r="X65" s="32">
        <f>SUM(C65:W65)</f>
        <v>75</v>
      </c>
      <c r="Y65" s="44">
        <v>60</v>
      </c>
    </row>
    <row r="66" spans="1:25" x14ac:dyDescent="0.25">
      <c r="A66" s="28">
        <v>61</v>
      </c>
      <c r="B66" s="55" t="s">
        <v>93</v>
      </c>
      <c r="C66" s="29">
        <v>0</v>
      </c>
      <c r="D66" s="29">
        <f>2*(VLOOKUP(B66,'для расчета '!$A$2:D$62,4,FALSE))</f>
        <v>6</v>
      </c>
      <c r="E66" s="36">
        <v>0</v>
      </c>
      <c r="F66" s="36">
        <v>0</v>
      </c>
      <c r="G66" s="36">
        <v>5</v>
      </c>
      <c r="H66" s="36">
        <v>0</v>
      </c>
      <c r="I66" s="29">
        <v>10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36">
        <v>0</v>
      </c>
      <c r="P66" s="36">
        <v>0</v>
      </c>
      <c r="Q66" s="29">
        <v>0</v>
      </c>
      <c r="R66" s="31">
        <v>0</v>
      </c>
      <c r="S66" s="29">
        <v>0</v>
      </c>
      <c r="T66" s="29">
        <v>0</v>
      </c>
      <c r="U66" s="48">
        <v>10</v>
      </c>
      <c r="V66" s="36">
        <v>0</v>
      </c>
      <c r="W66" s="36">
        <v>0</v>
      </c>
      <c r="X66" s="32">
        <f>SUM(C66:W66)</f>
        <v>31</v>
      </c>
      <c r="Y66" s="44">
        <v>61</v>
      </c>
    </row>
  </sheetData>
  <autoFilter ref="A5:Y66">
    <sortState ref="A6:Y66">
      <sortCondition descending="1" ref="X5:X66"/>
    </sortState>
  </autoFilter>
  <sortState ref="B6:X66">
    <sortCondition descending="1" ref="X6:X66"/>
  </sortState>
  <mergeCells count="7">
    <mergeCell ref="A1:Y1"/>
    <mergeCell ref="A2:A4"/>
    <mergeCell ref="B2:B4"/>
    <mergeCell ref="C2:O2"/>
    <mergeCell ref="P2:V2"/>
    <mergeCell ref="Y2:Y4"/>
    <mergeCell ref="X2:X4"/>
  </mergeCells>
  <pageMargins left="0.25" right="0.25" top="0.75" bottom="0.75" header="0.3" footer="0.3"/>
  <pageSetup paperSize="12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opLeftCell="A46" zoomScaleNormal="100" workbookViewId="0">
      <selection activeCell="E62" sqref="E62"/>
    </sheetView>
  </sheetViews>
  <sheetFormatPr defaultRowHeight="15.75" x14ac:dyDescent="0.25"/>
  <cols>
    <col min="1" max="1" width="32.28515625" customWidth="1"/>
    <col min="2" max="2" width="18.140625" customWidth="1"/>
    <col min="3" max="3" width="19.85546875" customWidth="1"/>
    <col min="4" max="4" width="14.85546875" style="17" customWidth="1"/>
    <col min="257" max="257" width="32.28515625" customWidth="1"/>
    <col min="258" max="258" width="18.140625" customWidth="1"/>
    <col min="259" max="259" width="19.85546875" customWidth="1"/>
    <col min="260" max="260" width="14.85546875" customWidth="1"/>
    <col min="513" max="513" width="32.28515625" customWidth="1"/>
    <col min="514" max="514" width="18.140625" customWidth="1"/>
    <col min="515" max="515" width="19.85546875" customWidth="1"/>
    <col min="516" max="516" width="14.85546875" customWidth="1"/>
    <col min="769" max="769" width="32.28515625" customWidth="1"/>
    <col min="770" max="770" width="18.140625" customWidth="1"/>
    <col min="771" max="771" width="19.85546875" customWidth="1"/>
    <col min="772" max="772" width="14.85546875" customWidth="1"/>
    <col min="1025" max="1025" width="32.28515625" customWidth="1"/>
    <col min="1026" max="1026" width="18.140625" customWidth="1"/>
    <col min="1027" max="1027" width="19.85546875" customWidth="1"/>
    <col min="1028" max="1028" width="14.85546875" customWidth="1"/>
    <col min="1281" max="1281" width="32.28515625" customWidth="1"/>
    <col min="1282" max="1282" width="18.140625" customWidth="1"/>
    <col min="1283" max="1283" width="19.85546875" customWidth="1"/>
    <col min="1284" max="1284" width="14.85546875" customWidth="1"/>
    <col min="1537" max="1537" width="32.28515625" customWidth="1"/>
    <col min="1538" max="1538" width="18.140625" customWidth="1"/>
    <col min="1539" max="1539" width="19.85546875" customWidth="1"/>
    <col min="1540" max="1540" width="14.85546875" customWidth="1"/>
    <col min="1793" max="1793" width="32.28515625" customWidth="1"/>
    <col min="1794" max="1794" width="18.140625" customWidth="1"/>
    <col min="1795" max="1795" width="19.85546875" customWidth="1"/>
    <col min="1796" max="1796" width="14.85546875" customWidth="1"/>
    <col min="2049" max="2049" width="32.28515625" customWidth="1"/>
    <col min="2050" max="2050" width="18.140625" customWidth="1"/>
    <col min="2051" max="2051" width="19.85546875" customWidth="1"/>
    <col min="2052" max="2052" width="14.85546875" customWidth="1"/>
    <col min="2305" max="2305" width="32.28515625" customWidth="1"/>
    <col min="2306" max="2306" width="18.140625" customWidth="1"/>
    <col min="2307" max="2307" width="19.85546875" customWidth="1"/>
    <col min="2308" max="2308" width="14.85546875" customWidth="1"/>
    <col min="2561" max="2561" width="32.28515625" customWidth="1"/>
    <col min="2562" max="2562" width="18.140625" customWidth="1"/>
    <col min="2563" max="2563" width="19.85546875" customWidth="1"/>
    <col min="2564" max="2564" width="14.85546875" customWidth="1"/>
    <col min="2817" max="2817" width="32.28515625" customWidth="1"/>
    <col min="2818" max="2818" width="18.140625" customWidth="1"/>
    <col min="2819" max="2819" width="19.85546875" customWidth="1"/>
    <col min="2820" max="2820" width="14.85546875" customWidth="1"/>
    <col min="3073" max="3073" width="32.28515625" customWidth="1"/>
    <col min="3074" max="3074" width="18.140625" customWidth="1"/>
    <col min="3075" max="3075" width="19.85546875" customWidth="1"/>
    <col min="3076" max="3076" width="14.85546875" customWidth="1"/>
    <col min="3329" max="3329" width="32.28515625" customWidth="1"/>
    <col min="3330" max="3330" width="18.140625" customWidth="1"/>
    <col min="3331" max="3331" width="19.85546875" customWidth="1"/>
    <col min="3332" max="3332" width="14.85546875" customWidth="1"/>
    <col min="3585" max="3585" width="32.28515625" customWidth="1"/>
    <col min="3586" max="3586" width="18.140625" customWidth="1"/>
    <col min="3587" max="3587" width="19.85546875" customWidth="1"/>
    <col min="3588" max="3588" width="14.85546875" customWidth="1"/>
    <col min="3841" max="3841" width="32.28515625" customWidth="1"/>
    <col min="3842" max="3842" width="18.140625" customWidth="1"/>
    <col min="3843" max="3843" width="19.85546875" customWidth="1"/>
    <col min="3844" max="3844" width="14.85546875" customWidth="1"/>
    <col min="4097" max="4097" width="32.28515625" customWidth="1"/>
    <col min="4098" max="4098" width="18.140625" customWidth="1"/>
    <col min="4099" max="4099" width="19.85546875" customWidth="1"/>
    <col min="4100" max="4100" width="14.85546875" customWidth="1"/>
    <col min="4353" max="4353" width="32.28515625" customWidth="1"/>
    <col min="4354" max="4354" width="18.140625" customWidth="1"/>
    <col min="4355" max="4355" width="19.85546875" customWidth="1"/>
    <col min="4356" max="4356" width="14.85546875" customWidth="1"/>
    <col min="4609" max="4609" width="32.28515625" customWidth="1"/>
    <col min="4610" max="4610" width="18.140625" customWidth="1"/>
    <col min="4611" max="4611" width="19.85546875" customWidth="1"/>
    <col min="4612" max="4612" width="14.85546875" customWidth="1"/>
    <col min="4865" max="4865" width="32.28515625" customWidth="1"/>
    <col min="4866" max="4866" width="18.140625" customWidth="1"/>
    <col min="4867" max="4867" width="19.85546875" customWidth="1"/>
    <col min="4868" max="4868" width="14.85546875" customWidth="1"/>
    <col min="5121" max="5121" width="32.28515625" customWidth="1"/>
    <col min="5122" max="5122" width="18.140625" customWidth="1"/>
    <col min="5123" max="5123" width="19.85546875" customWidth="1"/>
    <col min="5124" max="5124" width="14.85546875" customWidth="1"/>
    <col min="5377" max="5377" width="32.28515625" customWidth="1"/>
    <col min="5378" max="5378" width="18.140625" customWidth="1"/>
    <col min="5379" max="5379" width="19.85546875" customWidth="1"/>
    <col min="5380" max="5380" width="14.85546875" customWidth="1"/>
    <col min="5633" max="5633" width="32.28515625" customWidth="1"/>
    <col min="5634" max="5634" width="18.140625" customWidth="1"/>
    <col min="5635" max="5635" width="19.85546875" customWidth="1"/>
    <col min="5636" max="5636" width="14.85546875" customWidth="1"/>
    <col min="5889" max="5889" width="32.28515625" customWidth="1"/>
    <col min="5890" max="5890" width="18.140625" customWidth="1"/>
    <col min="5891" max="5891" width="19.85546875" customWidth="1"/>
    <col min="5892" max="5892" width="14.85546875" customWidth="1"/>
    <col min="6145" max="6145" width="32.28515625" customWidth="1"/>
    <col min="6146" max="6146" width="18.140625" customWidth="1"/>
    <col min="6147" max="6147" width="19.85546875" customWidth="1"/>
    <col min="6148" max="6148" width="14.85546875" customWidth="1"/>
    <col min="6401" max="6401" width="32.28515625" customWidth="1"/>
    <col min="6402" max="6402" width="18.140625" customWidth="1"/>
    <col min="6403" max="6403" width="19.85546875" customWidth="1"/>
    <col min="6404" max="6404" width="14.85546875" customWidth="1"/>
    <col min="6657" max="6657" width="32.28515625" customWidth="1"/>
    <col min="6658" max="6658" width="18.140625" customWidth="1"/>
    <col min="6659" max="6659" width="19.85546875" customWidth="1"/>
    <col min="6660" max="6660" width="14.85546875" customWidth="1"/>
    <col min="6913" max="6913" width="32.28515625" customWidth="1"/>
    <col min="6914" max="6914" width="18.140625" customWidth="1"/>
    <col min="6915" max="6915" width="19.85546875" customWidth="1"/>
    <col min="6916" max="6916" width="14.85546875" customWidth="1"/>
    <col min="7169" max="7169" width="32.28515625" customWidth="1"/>
    <col min="7170" max="7170" width="18.140625" customWidth="1"/>
    <col min="7171" max="7171" width="19.85546875" customWidth="1"/>
    <col min="7172" max="7172" width="14.85546875" customWidth="1"/>
    <col min="7425" max="7425" width="32.28515625" customWidth="1"/>
    <col min="7426" max="7426" width="18.140625" customWidth="1"/>
    <col min="7427" max="7427" width="19.85546875" customWidth="1"/>
    <col min="7428" max="7428" width="14.85546875" customWidth="1"/>
    <col min="7681" max="7681" width="32.28515625" customWidth="1"/>
    <col min="7682" max="7682" width="18.140625" customWidth="1"/>
    <col min="7683" max="7683" width="19.85546875" customWidth="1"/>
    <col min="7684" max="7684" width="14.85546875" customWidth="1"/>
    <col min="7937" max="7937" width="32.28515625" customWidth="1"/>
    <col min="7938" max="7938" width="18.140625" customWidth="1"/>
    <col min="7939" max="7939" width="19.85546875" customWidth="1"/>
    <col min="7940" max="7940" width="14.85546875" customWidth="1"/>
    <col min="8193" max="8193" width="32.28515625" customWidth="1"/>
    <col min="8194" max="8194" width="18.140625" customWidth="1"/>
    <col min="8195" max="8195" width="19.85546875" customWidth="1"/>
    <col min="8196" max="8196" width="14.85546875" customWidth="1"/>
    <col min="8449" max="8449" width="32.28515625" customWidth="1"/>
    <col min="8450" max="8450" width="18.140625" customWidth="1"/>
    <col min="8451" max="8451" width="19.85546875" customWidth="1"/>
    <col min="8452" max="8452" width="14.85546875" customWidth="1"/>
    <col min="8705" max="8705" width="32.28515625" customWidth="1"/>
    <col min="8706" max="8706" width="18.140625" customWidth="1"/>
    <col min="8707" max="8707" width="19.85546875" customWidth="1"/>
    <col min="8708" max="8708" width="14.85546875" customWidth="1"/>
    <col min="8961" max="8961" width="32.28515625" customWidth="1"/>
    <col min="8962" max="8962" width="18.140625" customWidth="1"/>
    <col min="8963" max="8963" width="19.85546875" customWidth="1"/>
    <col min="8964" max="8964" width="14.85546875" customWidth="1"/>
    <col min="9217" max="9217" width="32.28515625" customWidth="1"/>
    <col min="9218" max="9218" width="18.140625" customWidth="1"/>
    <col min="9219" max="9219" width="19.85546875" customWidth="1"/>
    <col min="9220" max="9220" width="14.85546875" customWidth="1"/>
    <col min="9473" max="9473" width="32.28515625" customWidth="1"/>
    <col min="9474" max="9474" width="18.140625" customWidth="1"/>
    <col min="9475" max="9475" width="19.85546875" customWidth="1"/>
    <col min="9476" max="9476" width="14.85546875" customWidth="1"/>
    <col min="9729" max="9729" width="32.28515625" customWidth="1"/>
    <col min="9730" max="9730" width="18.140625" customWidth="1"/>
    <col min="9731" max="9731" width="19.85546875" customWidth="1"/>
    <col min="9732" max="9732" width="14.85546875" customWidth="1"/>
    <col min="9985" max="9985" width="32.28515625" customWidth="1"/>
    <col min="9986" max="9986" width="18.140625" customWidth="1"/>
    <col min="9987" max="9987" width="19.85546875" customWidth="1"/>
    <col min="9988" max="9988" width="14.85546875" customWidth="1"/>
    <col min="10241" max="10241" width="32.28515625" customWidth="1"/>
    <col min="10242" max="10242" width="18.140625" customWidth="1"/>
    <col min="10243" max="10243" width="19.85546875" customWidth="1"/>
    <col min="10244" max="10244" width="14.85546875" customWidth="1"/>
    <col min="10497" max="10497" width="32.28515625" customWidth="1"/>
    <col min="10498" max="10498" width="18.140625" customWidth="1"/>
    <col min="10499" max="10499" width="19.85546875" customWidth="1"/>
    <col min="10500" max="10500" width="14.85546875" customWidth="1"/>
    <col min="10753" max="10753" width="32.28515625" customWidth="1"/>
    <col min="10754" max="10754" width="18.140625" customWidth="1"/>
    <col min="10755" max="10755" width="19.85546875" customWidth="1"/>
    <col min="10756" max="10756" width="14.85546875" customWidth="1"/>
    <col min="11009" max="11009" width="32.28515625" customWidth="1"/>
    <col min="11010" max="11010" width="18.140625" customWidth="1"/>
    <col min="11011" max="11011" width="19.85546875" customWidth="1"/>
    <col min="11012" max="11012" width="14.85546875" customWidth="1"/>
    <col min="11265" max="11265" width="32.28515625" customWidth="1"/>
    <col min="11266" max="11266" width="18.140625" customWidth="1"/>
    <col min="11267" max="11267" width="19.85546875" customWidth="1"/>
    <col min="11268" max="11268" width="14.85546875" customWidth="1"/>
    <col min="11521" max="11521" width="32.28515625" customWidth="1"/>
    <col min="11522" max="11522" width="18.140625" customWidth="1"/>
    <col min="11523" max="11523" width="19.85546875" customWidth="1"/>
    <col min="11524" max="11524" width="14.85546875" customWidth="1"/>
    <col min="11777" max="11777" width="32.28515625" customWidth="1"/>
    <col min="11778" max="11778" width="18.140625" customWidth="1"/>
    <col min="11779" max="11779" width="19.85546875" customWidth="1"/>
    <col min="11780" max="11780" width="14.85546875" customWidth="1"/>
    <col min="12033" max="12033" width="32.28515625" customWidth="1"/>
    <col min="12034" max="12034" width="18.140625" customWidth="1"/>
    <col min="12035" max="12035" width="19.85546875" customWidth="1"/>
    <col min="12036" max="12036" width="14.85546875" customWidth="1"/>
    <col min="12289" max="12289" width="32.28515625" customWidth="1"/>
    <col min="12290" max="12290" width="18.140625" customWidth="1"/>
    <col min="12291" max="12291" width="19.85546875" customWidth="1"/>
    <col min="12292" max="12292" width="14.85546875" customWidth="1"/>
    <col min="12545" max="12545" width="32.28515625" customWidth="1"/>
    <col min="12546" max="12546" width="18.140625" customWidth="1"/>
    <col min="12547" max="12547" width="19.85546875" customWidth="1"/>
    <col min="12548" max="12548" width="14.85546875" customWidth="1"/>
    <col min="12801" max="12801" width="32.28515625" customWidth="1"/>
    <col min="12802" max="12802" width="18.140625" customWidth="1"/>
    <col min="12803" max="12803" width="19.85546875" customWidth="1"/>
    <col min="12804" max="12804" width="14.85546875" customWidth="1"/>
    <col min="13057" max="13057" width="32.28515625" customWidth="1"/>
    <col min="13058" max="13058" width="18.140625" customWidth="1"/>
    <col min="13059" max="13059" width="19.85546875" customWidth="1"/>
    <col min="13060" max="13060" width="14.85546875" customWidth="1"/>
    <col min="13313" max="13313" width="32.28515625" customWidth="1"/>
    <col min="13314" max="13314" width="18.140625" customWidth="1"/>
    <col min="13315" max="13315" width="19.85546875" customWidth="1"/>
    <col min="13316" max="13316" width="14.85546875" customWidth="1"/>
    <col min="13569" max="13569" width="32.28515625" customWidth="1"/>
    <col min="13570" max="13570" width="18.140625" customWidth="1"/>
    <col min="13571" max="13571" width="19.85546875" customWidth="1"/>
    <col min="13572" max="13572" width="14.85546875" customWidth="1"/>
    <col min="13825" max="13825" width="32.28515625" customWidth="1"/>
    <col min="13826" max="13826" width="18.140625" customWidth="1"/>
    <col min="13827" max="13827" width="19.85546875" customWidth="1"/>
    <col min="13828" max="13828" width="14.85546875" customWidth="1"/>
    <col min="14081" max="14081" width="32.28515625" customWidth="1"/>
    <col min="14082" max="14082" width="18.140625" customWidth="1"/>
    <col min="14083" max="14083" width="19.85546875" customWidth="1"/>
    <col min="14084" max="14084" width="14.85546875" customWidth="1"/>
    <col min="14337" max="14337" width="32.28515625" customWidth="1"/>
    <col min="14338" max="14338" width="18.140625" customWidth="1"/>
    <col min="14339" max="14339" width="19.85546875" customWidth="1"/>
    <col min="14340" max="14340" width="14.85546875" customWidth="1"/>
    <col min="14593" max="14593" width="32.28515625" customWidth="1"/>
    <col min="14594" max="14594" width="18.140625" customWidth="1"/>
    <col min="14595" max="14595" width="19.85546875" customWidth="1"/>
    <col min="14596" max="14596" width="14.85546875" customWidth="1"/>
    <col min="14849" max="14849" width="32.28515625" customWidth="1"/>
    <col min="14850" max="14850" width="18.140625" customWidth="1"/>
    <col min="14851" max="14851" width="19.85546875" customWidth="1"/>
    <col min="14852" max="14852" width="14.85546875" customWidth="1"/>
    <col min="15105" max="15105" width="32.28515625" customWidth="1"/>
    <col min="15106" max="15106" width="18.140625" customWidth="1"/>
    <col min="15107" max="15107" width="19.85546875" customWidth="1"/>
    <col min="15108" max="15108" width="14.85546875" customWidth="1"/>
    <col min="15361" max="15361" width="32.28515625" customWidth="1"/>
    <col min="15362" max="15362" width="18.140625" customWidth="1"/>
    <col min="15363" max="15363" width="19.85546875" customWidth="1"/>
    <col min="15364" max="15364" width="14.85546875" customWidth="1"/>
    <col min="15617" max="15617" width="32.28515625" customWidth="1"/>
    <col min="15618" max="15618" width="18.140625" customWidth="1"/>
    <col min="15619" max="15619" width="19.85546875" customWidth="1"/>
    <col min="15620" max="15620" width="14.85546875" customWidth="1"/>
    <col min="15873" max="15873" width="32.28515625" customWidth="1"/>
    <col min="15874" max="15874" width="18.140625" customWidth="1"/>
    <col min="15875" max="15875" width="19.85546875" customWidth="1"/>
    <col min="15876" max="15876" width="14.85546875" customWidth="1"/>
    <col min="16129" max="16129" width="32.28515625" customWidth="1"/>
    <col min="16130" max="16130" width="18.140625" customWidth="1"/>
    <col min="16131" max="16131" width="19.85546875" customWidth="1"/>
    <col min="16132" max="16132" width="14.85546875" customWidth="1"/>
  </cols>
  <sheetData>
    <row r="1" spans="1:4" ht="60" x14ac:dyDescent="0.25">
      <c r="A1" s="2" t="s">
        <v>94</v>
      </c>
      <c r="B1" s="3" t="s">
        <v>95</v>
      </c>
      <c r="C1" s="4" t="s">
        <v>96</v>
      </c>
      <c r="D1" s="15" t="s">
        <v>97</v>
      </c>
    </row>
    <row r="2" spans="1:4" ht="16.5" customHeight="1" x14ac:dyDescent="0.25">
      <c r="A2" s="5" t="s">
        <v>51</v>
      </c>
      <c r="B2" s="6">
        <v>4187</v>
      </c>
      <c r="C2" s="7">
        <v>2108</v>
      </c>
      <c r="D2" s="16">
        <f>ROUNDDOWN(C2/B2*100,0)</f>
        <v>50</v>
      </c>
    </row>
    <row r="3" spans="1:4" ht="16.5" customHeight="1" x14ac:dyDescent="0.25">
      <c r="A3" s="14" t="s">
        <v>39</v>
      </c>
      <c r="B3" s="6">
        <v>29053</v>
      </c>
      <c r="C3" s="13">
        <v>29053</v>
      </c>
      <c r="D3" s="16">
        <f t="shared" ref="D3:D61" si="0">ROUNDDOWN(C3/B3*100,0)</f>
        <v>100</v>
      </c>
    </row>
    <row r="4" spans="1:4" ht="16.5" customHeight="1" x14ac:dyDescent="0.25">
      <c r="A4" s="5" t="s">
        <v>61</v>
      </c>
      <c r="B4" s="6">
        <v>3551</v>
      </c>
      <c r="C4" s="7">
        <v>2015</v>
      </c>
      <c r="D4" s="16">
        <f t="shared" si="0"/>
        <v>56</v>
      </c>
    </row>
    <row r="5" spans="1:4" ht="16.5" customHeight="1" x14ac:dyDescent="0.25">
      <c r="A5" s="5" t="s">
        <v>57</v>
      </c>
      <c r="B5" s="6">
        <v>3799</v>
      </c>
      <c r="C5" s="7">
        <v>1996</v>
      </c>
      <c r="D5" s="16">
        <f t="shared" si="0"/>
        <v>52</v>
      </c>
    </row>
    <row r="6" spans="1:4" ht="16.5" customHeight="1" x14ac:dyDescent="0.25">
      <c r="A6" s="5" t="s">
        <v>72</v>
      </c>
      <c r="B6" s="6">
        <v>11717</v>
      </c>
      <c r="C6" s="7">
        <v>1218</v>
      </c>
      <c r="D6" s="16">
        <f t="shared" si="0"/>
        <v>10</v>
      </c>
    </row>
    <row r="7" spans="1:4" ht="16.5" customHeight="1" x14ac:dyDescent="0.25">
      <c r="A7" s="5" t="s">
        <v>93</v>
      </c>
      <c r="B7" s="6">
        <v>1881</v>
      </c>
      <c r="C7" s="7">
        <v>63</v>
      </c>
      <c r="D7" s="16">
        <f t="shared" si="0"/>
        <v>3</v>
      </c>
    </row>
    <row r="8" spans="1:4" ht="16.5" customHeight="1" x14ac:dyDescent="0.25">
      <c r="A8" s="5" t="s">
        <v>43</v>
      </c>
      <c r="B8" s="6">
        <v>4551</v>
      </c>
      <c r="C8" s="7">
        <v>2283</v>
      </c>
      <c r="D8" s="16">
        <f t="shared" si="0"/>
        <v>50</v>
      </c>
    </row>
    <row r="9" spans="1:4" ht="16.5" customHeight="1" x14ac:dyDescent="0.25">
      <c r="A9" s="5" t="s">
        <v>90</v>
      </c>
      <c r="B9" s="6">
        <v>2309</v>
      </c>
      <c r="C9" s="7">
        <v>365</v>
      </c>
      <c r="D9" s="16">
        <f t="shared" si="0"/>
        <v>15</v>
      </c>
    </row>
    <row r="10" spans="1:4" ht="16.5" customHeight="1" x14ac:dyDescent="0.25">
      <c r="A10" s="5" t="s">
        <v>86</v>
      </c>
      <c r="B10" s="6">
        <v>10937</v>
      </c>
      <c r="C10" s="7">
        <v>1363</v>
      </c>
      <c r="D10" s="16">
        <f t="shared" si="0"/>
        <v>12</v>
      </c>
    </row>
    <row r="11" spans="1:4" ht="27" customHeight="1" x14ac:dyDescent="0.25">
      <c r="A11" s="5" t="s">
        <v>91</v>
      </c>
      <c r="B11" s="6">
        <v>4237</v>
      </c>
      <c r="C11" s="7">
        <v>697</v>
      </c>
      <c r="D11" s="16">
        <f t="shared" si="0"/>
        <v>16</v>
      </c>
    </row>
    <row r="12" spans="1:4" ht="29.25" customHeight="1" x14ac:dyDescent="0.25">
      <c r="A12" s="5" t="s">
        <v>74</v>
      </c>
      <c r="B12" s="6">
        <v>1485</v>
      </c>
      <c r="C12" s="7">
        <v>1283</v>
      </c>
      <c r="D12" s="16">
        <f t="shared" si="0"/>
        <v>86</v>
      </c>
    </row>
    <row r="13" spans="1:4" ht="16.5" customHeight="1" x14ac:dyDescent="0.25">
      <c r="A13" s="5" t="s">
        <v>83</v>
      </c>
      <c r="B13" s="6">
        <v>3486</v>
      </c>
      <c r="C13" s="7">
        <v>689</v>
      </c>
      <c r="D13" s="16">
        <f t="shared" si="0"/>
        <v>19</v>
      </c>
    </row>
    <row r="14" spans="1:4" ht="15.75" customHeight="1" x14ac:dyDescent="0.25">
      <c r="A14" s="5" t="s">
        <v>54</v>
      </c>
      <c r="B14" s="6">
        <v>2801</v>
      </c>
      <c r="C14" s="7">
        <v>2162</v>
      </c>
      <c r="D14" s="16">
        <f t="shared" si="0"/>
        <v>77</v>
      </c>
    </row>
    <row r="15" spans="1:4" x14ac:dyDescent="0.25">
      <c r="A15" s="5" t="s">
        <v>69</v>
      </c>
      <c r="B15" s="6">
        <v>9672</v>
      </c>
      <c r="C15" s="7">
        <v>4876</v>
      </c>
      <c r="D15" s="16">
        <f t="shared" si="0"/>
        <v>50</v>
      </c>
    </row>
    <row r="16" spans="1:4" ht="15.75" customHeight="1" x14ac:dyDescent="0.25">
      <c r="A16" s="5" t="s">
        <v>80</v>
      </c>
      <c r="B16" s="6">
        <v>15748</v>
      </c>
      <c r="C16" s="7">
        <v>647</v>
      </c>
      <c r="D16" s="16">
        <f t="shared" si="0"/>
        <v>4</v>
      </c>
    </row>
    <row r="17" spans="1:4" x14ac:dyDescent="0.25">
      <c r="A17" s="5" t="s">
        <v>76</v>
      </c>
      <c r="B17" s="6">
        <v>4615</v>
      </c>
      <c r="C17" s="7">
        <v>1757</v>
      </c>
      <c r="D17" s="16">
        <f t="shared" si="0"/>
        <v>38</v>
      </c>
    </row>
    <row r="18" spans="1:4" ht="15.75" customHeight="1" x14ac:dyDescent="0.25">
      <c r="A18" s="5" t="s">
        <v>53</v>
      </c>
      <c r="B18" s="6">
        <v>5159</v>
      </c>
      <c r="C18" s="7">
        <v>2274</v>
      </c>
      <c r="D18" s="16">
        <f t="shared" si="0"/>
        <v>44</v>
      </c>
    </row>
    <row r="19" spans="1:4" ht="16.5" customHeight="1" x14ac:dyDescent="0.25">
      <c r="A19" s="5" t="s">
        <v>34</v>
      </c>
      <c r="B19" s="6">
        <v>3988</v>
      </c>
      <c r="C19" s="7">
        <v>3988</v>
      </c>
      <c r="D19" s="16">
        <f t="shared" si="0"/>
        <v>100</v>
      </c>
    </row>
    <row r="20" spans="1:4" ht="16.5" customHeight="1" x14ac:dyDescent="0.25">
      <c r="A20" s="8" t="s">
        <v>68</v>
      </c>
      <c r="B20" s="9">
        <v>21321</v>
      </c>
      <c r="C20" s="7">
        <v>5930</v>
      </c>
      <c r="D20" s="16">
        <f t="shared" si="0"/>
        <v>27</v>
      </c>
    </row>
    <row r="21" spans="1:4" ht="16.5" customHeight="1" x14ac:dyDescent="0.25">
      <c r="A21" s="10" t="s">
        <v>52</v>
      </c>
      <c r="B21" s="9">
        <v>13705</v>
      </c>
      <c r="C21" s="7">
        <v>8626</v>
      </c>
      <c r="D21" s="16">
        <f t="shared" si="0"/>
        <v>62</v>
      </c>
    </row>
    <row r="22" spans="1:4" ht="16.5" customHeight="1" x14ac:dyDescent="0.25">
      <c r="A22" s="5" t="s">
        <v>62</v>
      </c>
      <c r="B22" s="6">
        <v>2364</v>
      </c>
      <c r="C22" s="7">
        <v>1312</v>
      </c>
      <c r="D22" s="16">
        <f t="shared" si="0"/>
        <v>55</v>
      </c>
    </row>
    <row r="23" spans="1:4" ht="16.5" customHeight="1" x14ac:dyDescent="0.25">
      <c r="A23" s="5" t="s">
        <v>42</v>
      </c>
      <c r="B23" s="6">
        <v>5918</v>
      </c>
      <c r="C23" s="7">
        <v>5918</v>
      </c>
      <c r="D23" s="16">
        <f t="shared" si="0"/>
        <v>100</v>
      </c>
    </row>
    <row r="24" spans="1:4" ht="16.5" customHeight="1" x14ac:dyDescent="0.25">
      <c r="A24" s="5" t="s">
        <v>46</v>
      </c>
      <c r="B24" s="6">
        <v>3721</v>
      </c>
      <c r="C24" s="7">
        <v>3721</v>
      </c>
      <c r="D24" s="16">
        <f t="shared" si="0"/>
        <v>100</v>
      </c>
    </row>
    <row r="25" spans="1:4" ht="16.5" customHeight="1" x14ac:dyDescent="0.25">
      <c r="A25" s="5" t="s">
        <v>85</v>
      </c>
      <c r="B25" s="6">
        <v>1984</v>
      </c>
      <c r="C25" s="7">
        <v>377</v>
      </c>
      <c r="D25" s="16">
        <f t="shared" si="0"/>
        <v>19</v>
      </c>
    </row>
    <row r="26" spans="1:4" ht="16.5" customHeight="1" x14ac:dyDescent="0.25">
      <c r="A26" s="5" t="s">
        <v>49</v>
      </c>
      <c r="B26" s="6">
        <v>23408</v>
      </c>
      <c r="C26" s="7">
        <v>2580</v>
      </c>
      <c r="D26" s="16">
        <f t="shared" si="0"/>
        <v>11</v>
      </c>
    </row>
    <row r="27" spans="1:4" ht="16.5" customHeight="1" x14ac:dyDescent="0.25">
      <c r="A27" s="5" t="s">
        <v>70</v>
      </c>
      <c r="B27" s="6">
        <v>6232</v>
      </c>
      <c r="C27" s="7">
        <v>1639</v>
      </c>
      <c r="D27" s="16">
        <f t="shared" si="0"/>
        <v>26</v>
      </c>
    </row>
    <row r="28" spans="1:4" ht="16.5" customHeight="1" x14ac:dyDescent="0.25">
      <c r="A28" s="5" t="s">
        <v>89</v>
      </c>
      <c r="B28" s="6">
        <v>2917</v>
      </c>
      <c r="C28" s="7">
        <v>420</v>
      </c>
      <c r="D28" s="16">
        <f t="shared" si="0"/>
        <v>14</v>
      </c>
    </row>
    <row r="29" spans="1:4" x14ac:dyDescent="0.25">
      <c r="A29" s="8" t="s">
        <v>58</v>
      </c>
      <c r="B29" s="9">
        <v>1400</v>
      </c>
      <c r="C29" s="7">
        <v>1400</v>
      </c>
      <c r="D29" s="16">
        <f t="shared" si="0"/>
        <v>100</v>
      </c>
    </row>
    <row r="30" spans="1:4" ht="16.5" customHeight="1" x14ac:dyDescent="0.25">
      <c r="A30" s="5" t="s">
        <v>92</v>
      </c>
      <c r="B30" s="6">
        <v>4610</v>
      </c>
      <c r="C30" s="7">
        <v>0</v>
      </c>
      <c r="D30" s="16">
        <f t="shared" si="0"/>
        <v>0</v>
      </c>
    </row>
    <row r="31" spans="1:4" ht="16.5" customHeight="1" x14ac:dyDescent="0.25">
      <c r="A31" s="5" t="s">
        <v>81</v>
      </c>
      <c r="B31" s="6">
        <v>3607</v>
      </c>
      <c r="C31" s="7">
        <v>2272</v>
      </c>
      <c r="D31" s="16">
        <f t="shared" si="0"/>
        <v>62</v>
      </c>
    </row>
    <row r="32" spans="1:4" ht="28.5" customHeight="1" x14ac:dyDescent="0.25">
      <c r="A32" s="5" t="s">
        <v>64</v>
      </c>
      <c r="B32" s="6">
        <v>3167</v>
      </c>
      <c r="C32" s="7">
        <v>1206</v>
      </c>
      <c r="D32" s="16">
        <f t="shared" si="0"/>
        <v>38</v>
      </c>
    </row>
    <row r="33" spans="1:4" ht="16.5" customHeight="1" x14ac:dyDescent="0.25">
      <c r="A33" s="5" t="s">
        <v>47</v>
      </c>
      <c r="B33" s="6">
        <v>339238</v>
      </c>
      <c r="C33" s="7">
        <v>71163</v>
      </c>
      <c r="D33" s="16">
        <f t="shared" si="0"/>
        <v>20</v>
      </c>
    </row>
    <row r="34" spans="1:4" ht="16.5" customHeight="1" x14ac:dyDescent="0.25">
      <c r="A34" s="5" t="s">
        <v>50</v>
      </c>
      <c r="B34" s="6">
        <v>10005</v>
      </c>
      <c r="C34" s="7">
        <v>8175</v>
      </c>
      <c r="D34" s="16">
        <f t="shared" si="0"/>
        <v>81</v>
      </c>
    </row>
    <row r="35" spans="1:4" ht="16.5" customHeight="1" x14ac:dyDescent="0.25">
      <c r="A35" s="5" t="s">
        <v>35</v>
      </c>
      <c r="B35" s="6">
        <v>16588</v>
      </c>
      <c r="C35" s="13">
        <v>16588</v>
      </c>
      <c r="D35" s="16">
        <f t="shared" si="0"/>
        <v>100</v>
      </c>
    </row>
    <row r="36" spans="1:4" ht="18" customHeight="1" x14ac:dyDescent="0.25">
      <c r="A36" s="5" t="s">
        <v>84</v>
      </c>
      <c r="B36" s="6">
        <v>3168</v>
      </c>
      <c r="C36" s="7">
        <v>497</v>
      </c>
      <c r="D36" s="16">
        <f t="shared" si="0"/>
        <v>15</v>
      </c>
    </row>
    <row r="37" spans="1:4" ht="16.5" customHeight="1" x14ac:dyDescent="0.25">
      <c r="A37" s="5" t="s">
        <v>40</v>
      </c>
      <c r="B37" s="6">
        <v>17409</v>
      </c>
      <c r="C37" s="7">
        <v>5107</v>
      </c>
      <c r="D37" s="16">
        <f t="shared" si="0"/>
        <v>29</v>
      </c>
    </row>
    <row r="38" spans="1:4" ht="16.5" customHeight="1" x14ac:dyDescent="0.25">
      <c r="A38" s="5" t="s">
        <v>45</v>
      </c>
      <c r="B38" s="6">
        <v>6153</v>
      </c>
      <c r="C38" s="7">
        <v>1336</v>
      </c>
      <c r="D38" s="16">
        <f t="shared" si="0"/>
        <v>21</v>
      </c>
    </row>
    <row r="39" spans="1:4" ht="16.5" customHeight="1" x14ac:dyDescent="0.25">
      <c r="A39" s="5" t="s">
        <v>75</v>
      </c>
      <c r="B39" s="6">
        <v>3252</v>
      </c>
      <c r="C39" s="7">
        <v>979</v>
      </c>
      <c r="D39" s="16">
        <f t="shared" si="0"/>
        <v>30</v>
      </c>
    </row>
    <row r="40" spans="1:4" x14ac:dyDescent="0.25">
      <c r="A40" s="5" t="s">
        <v>44</v>
      </c>
      <c r="B40" s="6">
        <v>11226</v>
      </c>
      <c r="C40" s="7">
        <v>6873</v>
      </c>
      <c r="D40" s="16">
        <f t="shared" si="0"/>
        <v>61</v>
      </c>
    </row>
    <row r="41" spans="1:4" ht="16.5" customHeight="1" x14ac:dyDescent="0.25">
      <c r="A41" s="5" t="s">
        <v>78</v>
      </c>
      <c r="B41" s="6">
        <v>5258</v>
      </c>
      <c r="C41" s="7">
        <v>1664</v>
      </c>
      <c r="D41" s="16">
        <f t="shared" si="0"/>
        <v>31</v>
      </c>
    </row>
    <row r="42" spans="1:4" ht="27.75" customHeight="1" x14ac:dyDescent="0.25">
      <c r="A42" s="5" t="s">
        <v>87</v>
      </c>
      <c r="B42" s="6">
        <v>6799</v>
      </c>
      <c r="C42" s="7">
        <v>27</v>
      </c>
      <c r="D42" s="16">
        <f t="shared" si="0"/>
        <v>0</v>
      </c>
    </row>
    <row r="43" spans="1:4" ht="27" customHeight="1" x14ac:dyDescent="0.25">
      <c r="A43" s="5" t="s">
        <v>33</v>
      </c>
      <c r="B43" s="6">
        <v>2714</v>
      </c>
      <c r="C43" s="7">
        <v>2714</v>
      </c>
      <c r="D43" s="16">
        <f t="shared" si="0"/>
        <v>100</v>
      </c>
    </row>
    <row r="44" spans="1:4" x14ac:dyDescent="0.25">
      <c r="A44" s="5" t="s">
        <v>63</v>
      </c>
      <c r="B44" s="6">
        <v>57413</v>
      </c>
      <c r="C44" s="7">
        <v>3290</v>
      </c>
      <c r="D44" s="16">
        <f t="shared" si="0"/>
        <v>5</v>
      </c>
    </row>
    <row r="45" spans="1:4" ht="16.5" customHeight="1" x14ac:dyDescent="0.25">
      <c r="A45" s="5" t="s">
        <v>71</v>
      </c>
      <c r="B45" s="6">
        <v>1787</v>
      </c>
      <c r="C45" s="7">
        <v>669</v>
      </c>
      <c r="D45" s="16">
        <f t="shared" si="0"/>
        <v>37</v>
      </c>
    </row>
    <row r="46" spans="1:4" ht="29.25" customHeight="1" x14ac:dyDescent="0.25">
      <c r="A46" s="1" t="s">
        <v>88</v>
      </c>
      <c r="B46" s="6">
        <v>1446</v>
      </c>
      <c r="C46" s="7">
        <v>796</v>
      </c>
      <c r="D46" s="16">
        <f t="shared" si="0"/>
        <v>55</v>
      </c>
    </row>
    <row r="47" spans="1:4" ht="16.5" customHeight="1" x14ac:dyDescent="0.25">
      <c r="A47" s="5" t="s">
        <v>82</v>
      </c>
      <c r="B47" s="6">
        <v>7396</v>
      </c>
      <c r="C47" s="7">
        <v>3066</v>
      </c>
      <c r="D47" s="16">
        <f t="shared" si="0"/>
        <v>41</v>
      </c>
    </row>
    <row r="48" spans="1:4" ht="18" customHeight="1" x14ac:dyDescent="0.25">
      <c r="A48" s="5" t="s">
        <v>36</v>
      </c>
      <c r="B48" s="6">
        <v>2245</v>
      </c>
      <c r="C48" s="7">
        <v>2245</v>
      </c>
      <c r="D48" s="16">
        <f t="shared" si="0"/>
        <v>100</v>
      </c>
    </row>
    <row r="49" spans="1:4" ht="30.75" customHeight="1" x14ac:dyDescent="0.25">
      <c r="A49" s="5" t="s">
        <v>60</v>
      </c>
      <c r="B49" s="6">
        <v>2431</v>
      </c>
      <c r="C49" s="7">
        <v>646</v>
      </c>
      <c r="D49" s="16">
        <f t="shared" si="0"/>
        <v>26</v>
      </c>
    </row>
    <row r="50" spans="1:4" x14ac:dyDescent="0.25">
      <c r="A50" s="10" t="s">
        <v>56</v>
      </c>
      <c r="B50" s="11">
        <v>4759</v>
      </c>
      <c r="C50" s="7">
        <v>693</v>
      </c>
      <c r="D50" s="16">
        <f t="shared" si="0"/>
        <v>14</v>
      </c>
    </row>
    <row r="51" spans="1:4" ht="16.5" customHeight="1" x14ac:dyDescent="0.25">
      <c r="A51" s="5" t="s">
        <v>79</v>
      </c>
      <c r="B51" s="6">
        <v>9585</v>
      </c>
      <c r="C51" s="7">
        <v>3760</v>
      </c>
      <c r="D51" s="16">
        <f t="shared" si="0"/>
        <v>39</v>
      </c>
    </row>
    <row r="52" spans="1:4" ht="27" customHeight="1" x14ac:dyDescent="0.25">
      <c r="A52" s="5" t="s">
        <v>65</v>
      </c>
      <c r="B52" s="6">
        <v>4303</v>
      </c>
      <c r="C52" s="7">
        <v>1029</v>
      </c>
      <c r="D52" s="16">
        <f t="shared" si="0"/>
        <v>23</v>
      </c>
    </row>
    <row r="53" spans="1:4" ht="45" customHeight="1" x14ac:dyDescent="0.25">
      <c r="A53" s="5" t="s">
        <v>59</v>
      </c>
      <c r="B53" s="6">
        <v>8993</v>
      </c>
      <c r="C53" s="7">
        <v>1050</v>
      </c>
      <c r="D53" s="16">
        <f t="shared" si="0"/>
        <v>11</v>
      </c>
    </row>
    <row r="54" spans="1:4" x14ac:dyDescent="0.25">
      <c r="A54" s="5" t="s">
        <v>77</v>
      </c>
      <c r="B54" s="6">
        <v>2476</v>
      </c>
      <c r="C54" s="7">
        <v>899</v>
      </c>
      <c r="D54" s="16">
        <f t="shared" si="0"/>
        <v>36</v>
      </c>
    </row>
    <row r="55" spans="1:4" ht="16.5" customHeight="1" x14ac:dyDescent="0.25">
      <c r="A55" s="5" t="s">
        <v>67</v>
      </c>
      <c r="B55" s="6">
        <v>4025</v>
      </c>
      <c r="C55" s="7">
        <v>2618</v>
      </c>
      <c r="D55" s="16">
        <f t="shared" si="0"/>
        <v>65</v>
      </c>
    </row>
    <row r="56" spans="1:4" ht="32.25" customHeight="1" x14ac:dyDescent="0.25">
      <c r="A56" s="5" t="s">
        <v>73</v>
      </c>
      <c r="B56" s="6">
        <v>1694</v>
      </c>
      <c r="C56" s="7">
        <v>536</v>
      </c>
      <c r="D56" s="16">
        <f t="shared" si="0"/>
        <v>31</v>
      </c>
    </row>
    <row r="57" spans="1:4" ht="16.5" customHeight="1" x14ac:dyDescent="0.25">
      <c r="A57" s="5" t="s">
        <v>55</v>
      </c>
      <c r="B57" s="6">
        <v>7725</v>
      </c>
      <c r="C57" s="7">
        <v>4307</v>
      </c>
      <c r="D57" s="16">
        <f t="shared" si="0"/>
        <v>55</v>
      </c>
    </row>
    <row r="58" spans="1:4" ht="18" customHeight="1" x14ac:dyDescent="0.25">
      <c r="A58" s="5" t="s">
        <v>41</v>
      </c>
      <c r="B58" s="6">
        <v>4678</v>
      </c>
      <c r="C58" s="7">
        <v>4678</v>
      </c>
      <c r="D58" s="16">
        <f t="shared" si="0"/>
        <v>100</v>
      </c>
    </row>
    <row r="59" spans="1:4" ht="16.5" customHeight="1" x14ac:dyDescent="0.25">
      <c r="A59" s="5" t="s">
        <v>37</v>
      </c>
      <c r="B59" s="6">
        <v>10576</v>
      </c>
      <c r="C59" s="7">
        <v>6275</v>
      </c>
      <c r="D59" s="16">
        <f t="shared" si="0"/>
        <v>59</v>
      </c>
    </row>
    <row r="60" spans="1:4" ht="42.75" customHeight="1" x14ac:dyDescent="0.25">
      <c r="A60" s="5" t="s">
        <v>48</v>
      </c>
      <c r="B60" s="6">
        <v>2973</v>
      </c>
      <c r="C60" s="7">
        <v>1482</v>
      </c>
      <c r="D60" s="16">
        <f t="shared" si="0"/>
        <v>49</v>
      </c>
    </row>
    <row r="61" spans="1:4" ht="24" customHeight="1" x14ac:dyDescent="0.25">
      <c r="A61" s="5" t="s">
        <v>38</v>
      </c>
      <c r="B61" s="6">
        <v>7520</v>
      </c>
      <c r="C61" s="7">
        <v>4490</v>
      </c>
      <c r="D61" s="16">
        <f t="shared" si="0"/>
        <v>59</v>
      </c>
    </row>
    <row r="62" spans="1:4" ht="37.5" customHeight="1" x14ac:dyDescent="0.25">
      <c r="A62" s="12" t="s">
        <v>66</v>
      </c>
      <c r="B62" s="6">
        <v>4336</v>
      </c>
      <c r="C62" s="7">
        <v>1665</v>
      </c>
      <c r="D62" s="16">
        <f>ROUNDDOWN(C62/B62*100,0)</f>
        <v>38</v>
      </c>
    </row>
  </sheetData>
  <autoFilter ref="A1:B1">
    <sortState ref="A2:B62">
      <sortCondition ref="A1"/>
    </sortState>
  </autoFilter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для расчета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Nout</cp:lastModifiedBy>
  <dcterms:created xsi:type="dcterms:W3CDTF">2023-04-17T05:10:09Z</dcterms:created>
  <dcterms:modified xsi:type="dcterms:W3CDTF">2024-02-02T03:35:40Z</dcterms:modified>
</cp:coreProperties>
</file>