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Лист1!$A$5:$AF$5</definedName>
  </definedNames>
  <calcPr calcId="152511"/>
</workbook>
</file>

<file path=xl/calcChain.xml><?xml version="1.0" encoding="utf-8"?>
<calcChain xmlns="http://schemas.openxmlformats.org/spreadsheetml/2006/main">
  <c r="P7" i="1" l="1"/>
  <c r="AE7" i="1" s="1"/>
  <c r="I7" i="1"/>
  <c r="P6" i="1"/>
  <c r="AE6" i="1" s="1"/>
  <c r="I6" i="1"/>
  <c r="A6" i="1"/>
  <c r="AE13" i="1"/>
  <c r="I13" i="1"/>
  <c r="P10" i="1" l="1"/>
  <c r="AE10" i="1" s="1"/>
  <c r="I10" i="1"/>
  <c r="P12" i="1"/>
  <c r="AE12" i="1" s="1"/>
  <c r="I12" i="1"/>
  <c r="P11" i="1"/>
  <c r="AE11" i="1" s="1"/>
  <c r="I11" i="1"/>
  <c r="P9" i="1"/>
  <c r="AE9" i="1" s="1"/>
  <c r="I9" i="1"/>
  <c r="P8" i="1"/>
  <c r="AE8" i="1" s="1"/>
  <c r="I8" i="1"/>
  <c r="A8" i="1"/>
</calcChain>
</file>

<file path=xl/sharedStrings.xml><?xml version="1.0" encoding="utf-8"?>
<sst xmlns="http://schemas.openxmlformats.org/spreadsheetml/2006/main" count="66" uniqueCount="57">
  <si>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</si>
  <si>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</si>
  <si>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</si>
  <si>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</si>
  <si>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</si>
  <si>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презентации муниципального штаба ФП - 10 баллов                    </t>
  </si>
  <si>
    <t xml:space="preserve">Наличие плана работы муниципального штаба ФП - 10 баллов                  </t>
  </si>
  <si>
    <t xml:space="preserve">Наличие группы Вконтакте с еженедельно обновляемым контентом- 10 баллов                                                                                                                                                     </t>
  </si>
  <si>
    <t xml:space="preserve">Наличие календаря мероприятий муниципального штаба ФП - 10 баллов                </t>
  </si>
  <si>
    <t>Численность актива штаба ФП на КрасЛидер.РФ</t>
  </si>
  <si>
    <t>за каждые 0,5% от  численности молодежи в муниципальном образовании в соответствии с официальной статистикой по состоянию на 1 января предыдущего года – 5 баллов</t>
  </si>
  <si>
    <t xml:space="preserve">                                                                                                                                                                  За каждый проект - 10 баллов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</si>
  <si>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</si>
  <si>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</si>
  <si>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</si>
  <si>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</si>
  <si>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</si>
  <si>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</si>
  <si>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</si>
  <si>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</si>
  <si>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Участие в конкурсе штабов ФП проекта "Новый фарватер"</t>
  </si>
  <si>
    <t>Участие в весеннем этапе проекта "Новый фарватер" (тренировочный сбор)</t>
  </si>
  <si>
    <t>Участие - 30 баллов</t>
  </si>
  <si>
    <t>Участие штаба ФП в краевых сетевых акциях</t>
  </si>
  <si>
    <t>Участие - 10 баллов</t>
  </si>
  <si>
    <t>Другие мероприятия краевого уровня (вносятся региональным штабом ФП)</t>
  </si>
  <si>
    <t xml:space="preserve">Участие в окружном, всероссийском, международном ключевом мероприятии  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</si>
  <si>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</si>
  <si>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</si>
  <si>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Выездное совещание</t>
  </si>
  <si>
    <t>День РСО</t>
  </si>
  <si>
    <t>Школа командного состава</t>
  </si>
  <si>
    <t>Открытие трудового лета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</si>
  <si>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 Narrow"/>
        <family val="2"/>
        <charset val="204"/>
      </rPr>
      <t>до 5 человек - 3 балла                                                                                                                                                             5-10 человек - 5 баллов                                                                                                                      более 10 человек - 10 баллов</t>
    </r>
  </si>
  <si>
    <t>Торжественный вечер студенческих отрядов Красноярского края</t>
  </si>
  <si>
    <t>Творческий фестиваль студенческих отрядов Красноярского края</t>
  </si>
  <si>
    <t>День ударного труда</t>
  </si>
  <si>
    <t>Ачинск</t>
  </si>
  <si>
    <t>Канск</t>
  </si>
  <si>
    <t>Лесосибирск</t>
  </si>
  <si>
    <t>Минусинск</t>
  </si>
  <si>
    <t>Назарово</t>
  </si>
  <si>
    <t>Шушенский</t>
  </si>
  <si>
    <t>Результаты участия муниципального образования/ВУЗа в региональных мероприятиях по направлениям флагманской программы</t>
  </si>
  <si>
    <t>1 место - 100 баллов
2 место - 90 баллов                                                                                                                                                                                     
3 место - 80 баллов                                                                                                                                                            
4 место - 70 баллов                                                                                                                                                   
5 место - 60 баллов                                                                                                                                                                                                                           
6-10 место - 50 баллов                                                                                                                                     
10-20 место - 40 баллов                                                                                                                                       
20-30 место - 30 баллов                                                                                                                                                                                                            
30-40 место - 20 баллов                                                                                                                                                      
40-50 место - 10 баллов                                                                                                                                            
50-61 место - 5 баллов                                                                                                                                            
Не приняли участие - 0 баллов</t>
  </si>
  <si>
    <t>Участие в региональных грантовых конкурсах</t>
  </si>
  <si>
    <t>За каждый поддержанный проект - 20 баллов</t>
  </si>
  <si>
    <t>Участие в грантовых конкурсах окружного, всероссийского и международного уровней</t>
  </si>
  <si>
    <t>За каждый поддержанный проект - 30 баллов</t>
  </si>
  <si>
    <t>Участие в краевом ключевом мероприятии Слет студенческих отрядов Красноярского края в рамках ТИМ "Бирюса"</t>
  </si>
  <si>
    <t>Емельяново</t>
  </si>
  <si>
    <t>Окружная школа руководителей штабов студенческих отрядов</t>
  </si>
  <si>
    <t>Конкурса профессионального мастерства "ТРУД-КРУТ" среди студенческих отрядов Сибирского федерального округа</t>
  </si>
  <si>
    <t>Шарыпово</t>
  </si>
  <si>
    <t>Участие - 50 баллов                                                                                                                                     
(если предусмотрены места:                                                                                                                                                   
1 место + 20 баллов,                                                                                                                                                                                                                       2 место + 15 баллов,                                                                                                                                                                             3 место + 10 баллов)</t>
  </si>
  <si>
    <t xml:space="preserve">Участие - 50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+ 20 баллов,                                                                                                                                                                                                 2 место + 15 баллов,                                                                                                                                                                                             3 место + 10 баллов)            </t>
  </si>
  <si>
    <r>
      <rPr>
        <b/>
        <sz val="11"/>
        <color rgb="FFFF0000"/>
        <rFont val="Arial Narrow"/>
        <family val="2"/>
        <charset val="204"/>
      </rPr>
      <t>РЕГИОНАЛЬНАЯ ФЛАГМАНСКАЯ ПРОГРАММА «КРАСНОЯРСКИЙ КРАЕВОЙ СТУДЕНЧЕСКИЙ ОТРЯД»
РЕЙТИНГ МУНИЦИПАЛЬНЫХ ОБРАЗОВАНИЙ/ВУЗОВ КРАСНОЯРСКОГО КРАЯ  по состоянию на 29 декабря 2018 года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rgb="FF0000FF"/>
        <rFont val="Arial Narrow"/>
        <family val="2"/>
        <charset val="204"/>
      </rPr>
      <t>УЧРЕЖДЕНИЕ - ОПЕРАТОР: КГАУ «КРАЕВОЙ ДВОРЕЦ МОЛОДЕЖИ»
ДИРЕКТОР УЧРЕЖДЕНИЯ - ОПЕРАТОРА: ХУДЯКОВ Алексей Александрович, Тел.: 8 (391) 260 78 78; E-mail: kraskdm@mail.ru
РУКОВОДИТЕЛЬ ФЛАГМАНСКОЙ ПРОГРАММЫ: Владимир Вячеславович НАЗАРОВ, Тел.: 260-61-36; E-mail: RSO.KRSK@GMAIL.COM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</si>
</sst>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1"/>
      <color rgb="FF0000FF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FF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textRotation="90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textRotation="90" wrapText="1"/>
    </xf>
    <xf numFmtId="0" fontId="1" fillId="4" borderId="16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textRotation="90" wrapText="1"/>
    </xf>
    <xf numFmtId="0" fontId="2" fillId="4" borderId="16" xfId="0" applyFont="1" applyFill="1" applyBorder="1" applyAlignment="1">
      <alignment horizontal="center" textRotation="90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4" borderId="27" xfId="0" applyFont="1" applyFill="1" applyBorder="1" applyAlignment="1">
      <alignment horizontal="center" textRotation="90" wrapText="1"/>
    </xf>
    <xf numFmtId="0" fontId="1" fillId="4" borderId="28" xfId="0" applyFont="1" applyFill="1" applyBorder="1" applyAlignment="1">
      <alignment horizontal="center" textRotation="90" wrapText="1"/>
    </xf>
    <xf numFmtId="0" fontId="2" fillId="4" borderId="1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textRotation="90" wrapText="1"/>
    </xf>
    <xf numFmtId="0" fontId="1" fillId="4" borderId="25" xfId="0" applyFont="1" applyFill="1" applyBorder="1" applyAlignment="1">
      <alignment horizontal="center" textRotation="90" wrapText="1"/>
    </xf>
    <xf numFmtId="0" fontId="2" fillId="4" borderId="8" xfId="0" applyFont="1" applyFill="1" applyBorder="1" applyAlignment="1">
      <alignment horizontal="center" vertical="center" textRotation="90"/>
    </xf>
    <xf numFmtId="0" fontId="2" fillId="4" borderId="14" xfId="0" applyFont="1" applyFill="1" applyBorder="1" applyAlignment="1">
      <alignment horizontal="center" vertical="center" textRotation="90"/>
    </xf>
    <xf numFmtId="0" fontId="2" fillId="4" borderId="13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textRotation="90" wrapText="1"/>
    </xf>
    <xf numFmtId="0" fontId="1" fillId="4" borderId="19" xfId="0" applyFont="1" applyFill="1" applyBorder="1" applyAlignment="1">
      <alignment horizontal="center" textRotation="90" wrapText="1"/>
    </xf>
    <xf numFmtId="0" fontId="1" fillId="4" borderId="29" xfId="0" applyFont="1" applyFill="1" applyBorder="1" applyAlignment="1">
      <alignment horizontal="center" textRotation="90" wrapText="1"/>
    </xf>
    <xf numFmtId="0" fontId="2" fillId="4" borderId="7" xfId="0" applyFont="1" applyFill="1" applyBorder="1" applyAlignment="1">
      <alignment horizontal="center" vertical="center" textRotation="90"/>
    </xf>
    <xf numFmtId="0" fontId="1" fillId="4" borderId="24" xfId="0" applyFont="1" applyFill="1" applyBorder="1" applyAlignment="1">
      <alignment horizontal="center" textRotation="90" wrapText="1"/>
    </xf>
    <xf numFmtId="0" fontId="1" fillId="4" borderId="21" xfId="0" applyFont="1" applyFill="1" applyBorder="1" applyAlignment="1">
      <alignment horizontal="center" textRotation="90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textRotation="90" wrapText="1"/>
    </xf>
    <xf numFmtId="0" fontId="1" fillId="4" borderId="14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79"/>
  <sheetViews>
    <sheetView tabSelected="1" topLeftCell="C1" zoomScale="66" zoomScaleNormal="66" workbookViewId="0">
      <selection activeCell="A2" sqref="A2:A5"/>
    </sheetView>
  </sheetViews>
  <sheetFormatPr defaultRowHeight="15" x14ac:dyDescent="0.25"/>
  <cols>
    <col min="1" max="1" width="3.140625" bestFit="1" customWidth="1"/>
    <col min="2" max="2" width="20.28515625" bestFit="1" customWidth="1"/>
    <col min="3" max="5" width="4" bestFit="1" customWidth="1"/>
    <col min="6" max="6" width="3.140625" bestFit="1" customWidth="1"/>
    <col min="7" max="7" width="10" bestFit="1" customWidth="1"/>
    <col min="8" max="8" width="12.28515625" bestFit="1" customWidth="1"/>
    <col min="9" max="9" width="9" customWidth="1"/>
    <col min="10" max="10" width="7.85546875" customWidth="1"/>
    <col min="11" max="11" width="11.7109375" customWidth="1"/>
    <col min="12" max="12" width="10.7109375" customWidth="1"/>
    <col min="13" max="13" width="11.140625" customWidth="1"/>
    <col min="14" max="14" width="11" customWidth="1"/>
    <col min="15" max="15" width="10.42578125" customWidth="1"/>
    <col min="16" max="16" width="10.140625" customWidth="1"/>
    <col min="17" max="17" width="29.7109375" style="1" customWidth="1"/>
    <col min="18" max="18" width="18.5703125" customWidth="1"/>
    <col min="19" max="19" width="14.28515625" customWidth="1"/>
    <col min="20" max="21" width="17.28515625" customWidth="1"/>
    <col min="22" max="26" width="13.42578125" customWidth="1"/>
    <col min="27" max="28" width="16.28515625" customWidth="1"/>
    <col min="29" max="30" width="32.85546875" customWidth="1"/>
    <col min="31" max="31" width="10.5703125" bestFit="1" customWidth="1"/>
  </cols>
  <sheetData>
    <row r="1" spans="1:32" ht="94.5" customHeight="1" thickBot="1" x14ac:dyDescent="0.35">
      <c r="A1" s="32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/>
    </row>
    <row r="2" spans="1:32" ht="69" customHeight="1" thickBot="1" x14ac:dyDescent="0.3">
      <c r="A2" s="36" t="s">
        <v>0</v>
      </c>
      <c r="B2" s="38" t="s">
        <v>3</v>
      </c>
      <c r="C2" s="28" t="s">
        <v>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 t="s">
        <v>43</v>
      </c>
      <c r="R2" s="29"/>
      <c r="S2" s="29"/>
      <c r="T2" s="29"/>
      <c r="U2" s="29"/>
      <c r="V2" s="29"/>
      <c r="W2" s="29"/>
      <c r="X2" s="29"/>
      <c r="Y2" s="29"/>
      <c r="Z2" s="29"/>
      <c r="AA2" s="44"/>
      <c r="AB2" s="59" t="s">
        <v>28</v>
      </c>
      <c r="AC2" s="60"/>
      <c r="AD2" s="61"/>
      <c r="AE2" s="47" t="s">
        <v>1</v>
      </c>
      <c r="AF2" s="53" t="s">
        <v>2</v>
      </c>
    </row>
    <row r="3" spans="1:32" ht="165" x14ac:dyDescent="0.25">
      <c r="A3" s="37"/>
      <c r="B3" s="39"/>
      <c r="C3" s="26" t="s">
        <v>27</v>
      </c>
      <c r="D3" s="35"/>
      <c r="E3" s="35"/>
      <c r="F3" s="27"/>
      <c r="G3" s="26" t="s">
        <v>13</v>
      </c>
      <c r="H3" s="27"/>
      <c r="I3" s="26" t="s">
        <v>9</v>
      </c>
      <c r="J3" s="27"/>
      <c r="K3" s="26" t="s">
        <v>14</v>
      </c>
      <c r="L3" s="27"/>
      <c r="M3" s="26" t="s">
        <v>17</v>
      </c>
      <c r="N3" s="27"/>
      <c r="O3" s="26" t="s">
        <v>18</v>
      </c>
      <c r="P3" s="27"/>
      <c r="Q3" s="11" t="s">
        <v>20</v>
      </c>
      <c r="R3" s="10" t="s">
        <v>21</v>
      </c>
      <c r="S3" s="11" t="s">
        <v>23</v>
      </c>
      <c r="T3" s="11" t="s">
        <v>49</v>
      </c>
      <c r="U3" s="11" t="s">
        <v>45</v>
      </c>
      <c r="V3" s="56" t="s">
        <v>25</v>
      </c>
      <c r="W3" s="57"/>
      <c r="X3" s="57"/>
      <c r="Y3" s="57"/>
      <c r="Z3" s="57"/>
      <c r="AA3" s="58"/>
      <c r="AB3" s="12" t="s">
        <v>47</v>
      </c>
      <c r="AC3" s="62" t="s">
        <v>26</v>
      </c>
      <c r="AD3" s="63"/>
      <c r="AE3" s="48"/>
      <c r="AF3" s="48"/>
    </row>
    <row r="4" spans="1:32" ht="385.5" customHeight="1" x14ac:dyDescent="0.25">
      <c r="A4" s="37"/>
      <c r="B4" s="39"/>
      <c r="C4" s="24" t="s">
        <v>7</v>
      </c>
      <c r="D4" s="41" t="s">
        <v>5</v>
      </c>
      <c r="E4" s="41" t="s">
        <v>6</v>
      </c>
      <c r="F4" s="25" t="s">
        <v>8</v>
      </c>
      <c r="G4" s="24" t="s">
        <v>12</v>
      </c>
      <c r="H4" s="25"/>
      <c r="I4" s="24" t="s">
        <v>10</v>
      </c>
      <c r="J4" s="25"/>
      <c r="K4" s="24" t="s">
        <v>11</v>
      </c>
      <c r="L4" s="25"/>
      <c r="M4" s="30" t="s">
        <v>33</v>
      </c>
      <c r="N4" s="31"/>
      <c r="O4" s="24" t="s">
        <v>19</v>
      </c>
      <c r="P4" s="31"/>
      <c r="Q4" s="45" t="s">
        <v>44</v>
      </c>
      <c r="R4" s="51" t="s">
        <v>22</v>
      </c>
      <c r="S4" s="13" t="s">
        <v>24</v>
      </c>
      <c r="T4" s="51" t="s">
        <v>54</v>
      </c>
      <c r="U4" s="45" t="s">
        <v>46</v>
      </c>
      <c r="V4" s="51" t="s">
        <v>24</v>
      </c>
      <c r="W4" s="54"/>
      <c r="X4" s="54"/>
      <c r="Y4" s="54"/>
      <c r="Z4" s="54"/>
      <c r="AA4" s="55"/>
      <c r="AB4" s="45" t="s">
        <v>48</v>
      </c>
      <c r="AC4" s="64" t="s">
        <v>55</v>
      </c>
      <c r="AD4" s="65"/>
      <c r="AE4" s="49"/>
      <c r="AF4" s="48"/>
    </row>
    <row r="5" spans="1:32" ht="107.25" customHeight="1" x14ac:dyDescent="0.25">
      <c r="A5" s="37"/>
      <c r="B5" s="39"/>
      <c r="C5" s="40"/>
      <c r="D5" s="42"/>
      <c r="E5" s="42"/>
      <c r="F5" s="43"/>
      <c r="G5" s="14" t="s">
        <v>15</v>
      </c>
      <c r="H5" s="15" t="s">
        <v>16</v>
      </c>
      <c r="I5" s="14" t="s">
        <v>15</v>
      </c>
      <c r="J5" s="15" t="s">
        <v>16</v>
      </c>
      <c r="K5" s="14" t="s">
        <v>15</v>
      </c>
      <c r="L5" s="15" t="s">
        <v>16</v>
      </c>
      <c r="M5" s="14" t="s">
        <v>15</v>
      </c>
      <c r="N5" s="15" t="s">
        <v>16</v>
      </c>
      <c r="O5" s="14" t="s">
        <v>15</v>
      </c>
      <c r="P5" s="15" t="s">
        <v>16</v>
      </c>
      <c r="Q5" s="50"/>
      <c r="R5" s="52"/>
      <c r="S5" s="16" t="s">
        <v>36</v>
      </c>
      <c r="T5" s="52"/>
      <c r="U5" s="46"/>
      <c r="V5" s="16" t="s">
        <v>30</v>
      </c>
      <c r="W5" s="16" t="s">
        <v>29</v>
      </c>
      <c r="X5" s="16" t="s">
        <v>31</v>
      </c>
      <c r="Y5" s="16" t="s">
        <v>32</v>
      </c>
      <c r="Z5" s="16" t="s">
        <v>35</v>
      </c>
      <c r="AA5" s="16" t="s">
        <v>34</v>
      </c>
      <c r="AB5" s="46"/>
      <c r="AC5" s="16" t="s">
        <v>51</v>
      </c>
      <c r="AD5" s="17" t="s">
        <v>52</v>
      </c>
      <c r="AE5" s="48"/>
      <c r="AF5" s="48"/>
    </row>
    <row r="6" spans="1:32" ht="16.5" x14ac:dyDescent="0.3">
      <c r="A6" s="3">
        <f t="shared" ref="A6:A8" si="0">1+A5</f>
        <v>1</v>
      </c>
      <c r="B6" s="22" t="s">
        <v>39</v>
      </c>
      <c r="C6" s="4">
        <v>10</v>
      </c>
      <c r="D6" s="4">
        <v>10</v>
      </c>
      <c r="E6" s="4">
        <v>10</v>
      </c>
      <c r="F6" s="4">
        <v>10</v>
      </c>
      <c r="G6" s="4">
        <v>416</v>
      </c>
      <c r="H6" s="4">
        <v>25</v>
      </c>
      <c r="I6" s="5">
        <f>58/13637*100</f>
        <v>0.4253134853706827</v>
      </c>
      <c r="J6" s="4">
        <v>0</v>
      </c>
      <c r="K6" s="4">
        <v>1</v>
      </c>
      <c r="L6" s="4">
        <v>10</v>
      </c>
      <c r="M6" s="4">
        <v>4</v>
      </c>
      <c r="N6" s="4">
        <v>3</v>
      </c>
      <c r="O6" s="4">
        <v>8</v>
      </c>
      <c r="P6" s="4">
        <f t="shared" ref="P6:P7" si="1">O6*3</f>
        <v>24</v>
      </c>
      <c r="Q6" s="4">
        <v>90</v>
      </c>
      <c r="R6" s="6">
        <v>0</v>
      </c>
      <c r="S6" s="4">
        <v>0</v>
      </c>
      <c r="T6" s="4">
        <v>50</v>
      </c>
      <c r="U6" s="4">
        <v>0</v>
      </c>
      <c r="V6" s="4">
        <v>10</v>
      </c>
      <c r="W6" s="4">
        <v>10</v>
      </c>
      <c r="X6" s="4">
        <v>10</v>
      </c>
      <c r="Y6" s="4">
        <v>10</v>
      </c>
      <c r="Z6" s="4">
        <v>10</v>
      </c>
      <c r="AA6" s="4">
        <v>10</v>
      </c>
      <c r="AB6" s="4">
        <v>0</v>
      </c>
      <c r="AC6" s="4">
        <v>50</v>
      </c>
      <c r="AD6" s="4">
        <v>60</v>
      </c>
      <c r="AE6" s="18">
        <f t="shared" ref="AE6" si="2">C6+D6+E6+F6+H6+J6+L6+N6+P6+Q6+R6+S6+T6+U6+V6+W6+X6+Y6+Z6+AA6+AB6+AC6+AD6</f>
        <v>412</v>
      </c>
      <c r="AF6" s="19">
        <v>1</v>
      </c>
    </row>
    <row r="7" spans="1:32" ht="16.5" x14ac:dyDescent="0.3">
      <c r="A7" s="3">
        <v>1</v>
      </c>
      <c r="B7" s="22" t="s">
        <v>40</v>
      </c>
      <c r="C7" s="4">
        <v>10</v>
      </c>
      <c r="D7" s="4">
        <v>10</v>
      </c>
      <c r="E7" s="4">
        <v>10</v>
      </c>
      <c r="F7" s="4">
        <v>10</v>
      </c>
      <c r="G7" s="4">
        <v>555</v>
      </c>
      <c r="H7" s="4">
        <v>30</v>
      </c>
      <c r="I7" s="5">
        <f>50/14672*100</f>
        <v>0.34078516902944384</v>
      </c>
      <c r="J7" s="4">
        <v>0</v>
      </c>
      <c r="K7" s="4">
        <v>2</v>
      </c>
      <c r="L7" s="4">
        <v>20</v>
      </c>
      <c r="M7" s="4">
        <v>8</v>
      </c>
      <c r="N7" s="4">
        <v>5</v>
      </c>
      <c r="O7" s="4">
        <v>22</v>
      </c>
      <c r="P7" s="4">
        <f t="shared" si="1"/>
        <v>66</v>
      </c>
      <c r="Q7" s="4">
        <v>100</v>
      </c>
      <c r="R7" s="6">
        <v>0</v>
      </c>
      <c r="S7" s="4">
        <v>0</v>
      </c>
      <c r="T7" s="4">
        <v>50</v>
      </c>
      <c r="U7" s="4">
        <v>0</v>
      </c>
      <c r="V7" s="4">
        <v>10</v>
      </c>
      <c r="W7" s="4">
        <v>10</v>
      </c>
      <c r="X7" s="4">
        <v>10</v>
      </c>
      <c r="Y7" s="4">
        <v>10</v>
      </c>
      <c r="Z7" s="4">
        <v>0</v>
      </c>
      <c r="AA7" s="4">
        <v>10</v>
      </c>
      <c r="AB7" s="4">
        <v>0</v>
      </c>
      <c r="AC7" s="4">
        <v>50</v>
      </c>
      <c r="AD7" s="4">
        <v>0</v>
      </c>
      <c r="AE7" s="18">
        <f>C7+D7+E7+F7+H7+J7+L7+N7+P7+Q7+R7+S7+T7+U7+V7+W7+X7+Y7+Z7+AA7+AB7+AC7+AD7</f>
        <v>411</v>
      </c>
      <c r="AF7" s="19">
        <v>2</v>
      </c>
    </row>
    <row r="8" spans="1:32" ht="16.5" x14ac:dyDescent="0.3">
      <c r="A8" s="3">
        <f t="shared" si="0"/>
        <v>2</v>
      </c>
      <c r="B8" s="22" t="s">
        <v>42</v>
      </c>
      <c r="C8" s="4">
        <v>10</v>
      </c>
      <c r="D8" s="4">
        <v>10</v>
      </c>
      <c r="E8" s="4">
        <v>10</v>
      </c>
      <c r="F8" s="4">
        <v>10</v>
      </c>
      <c r="G8" s="4">
        <v>116</v>
      </c>
      <c r="H8" s="4">
        <v>10</v>
      </c>
      <c r="I8" s="5">
        <f>18/5988*100</f>
        <v>0.30060120240480964</v>
      </c>
      <c r="J8" s="4">
        <v>0</v>
      </c>
      <c r="K8" s="4">
        <v>1</v>
      </c>
      <c r="L8" s="4">
        <v>10</v>
      </c>
      <c r="M8" s="4">
        <v>4</v>
      </c>
      <c r="N8" s="4">
        <v>3</v>
      </c>
      <c r="O8" s="4">
        <v>17</v>
      </c>
      <c r="P8" s="4">
        <f t="shared" ref="P8" si="3">O8*3</f>
        <v>51</v>
      </c>
      <c r="Q8" s="4">
        <v>80</v>
      </c>
      <c r="R8" s="6">
        <v>0</v>
      </c>
      <c r="S8" s="4">
        <v>0</v>
      </c>
      <c r="T8" s="4">
        <v>50</v>
      </c>
      <c r="U8" s="4">
        <v>0</v>
      </c>
      <c r="V8" s="4">
        <v>10</v>
      </c>
      <c r="W8" s="4">
        <v>10</v>
      </c>
      <c r="X8" s="4">
        <v>10</v>
      </c>
      <c r="Y8" s="4">
        <v>0</v>
      </c>
      <c r="Z8" s="4">
        <v>0</v>
      </c>
      <c r="AA8" s="4">
        <v>10</v>
      </c>
      <c r="AB8" s="4">
        <v>0</v>
      </c>
      <c r="AC8" s="4">
        <v>50</v>
      </c>
      <c r="AD8" s="4">
        <v>0</v>
      </c>
      <c r="AE8" s="18">
        <f t="shared" ref="AE8:AE13" si="4">C8+D8+E8+F8+H8+J8+L8+N8+P8+Q8+R8+S8+T8+U8+V8+W8+X8+Y8+Z8+AA8+AB8+AC8+AD8</f>
        <v>334</v>
      </c>
      <c r="AF8" s="19">
        <v>3</v>
      </c>
    </row>
    <row r="9" spans="1:32" ht="16.5" x14ac:dyDescent="0.3">
      <c r="A9" s="3">
        <v>4</v>
      </c>
      <c r="B9" s="23" t="s">
        <v>37</v>
      </c>
      <c r="C9" s="7">
        <v>10</v>
      </c>
      <c r="D9" s="7">
        <v>10</v>
      </c>
      <c r="E9" s="7">
        <v>10</v>
      </c>
      <c r="F9" s="7">
        <v>10</v>
      </c>
      <c r="G9" s="7">
        <v>452</v>
      </c>
      <c r="H9" s="7">
        <v>25</v>
      </c>
      <c r="I9" s="8">
        <f>39/23387*100</f>
        <v>0.16675931072818231</v>
      </c>
      <c r="J9" s="7">
        <v>0</v>
      </c>
      <c r="K9" s="7">
        <v>1</v>
      </c>
      <c r="L9" s="7">
        <v>10</v>
      </c>
      <c r="M9" s="7">
        <v>3</v>
      </c>
      <c r="N9" s="7">
        <v>3</v>
      </c>
      <c r="O9" s="7">
        <v>6</v>
      </c>
      <c r="P9" s="7">
        <f>O9*3</f>
        <v>18</v>
      </c>
      <c r="Q9" s="7">
        <v>60</v>
      </c>
      <c r="R9" s="9">
        <v>0</v>
      </c>
      <c r="S9" s="7">
        <v>0</v>
      </c>
      <c r="T9" s="7">
        <v>50</v>
      </c>
      <c r="U9" s="7">
        <v>0</v>
      </c>
      <c r="V9" s="7">
        <v>10</v>
      </c>
      <c r="W9" s="7">
        <v>10</v>
      </c>
      <c r="X9" s="7">
        <v>10</v>
      </c>
      <c r="Y9" s="7">
        <v>10</v>
      </c>
      <c r="Z9" s="7">
        <v>0</v>
      </c>
      <c r="AA9" s="7">
        <v>10</v>
      </c>
      <c r="AB9" s="7">
        <v>0</v>
      </c>
      <c r="AC9" s="7">
        <v>50</v>
      </c>
      <c r="AD9" s="7">
        <v>0</v>
      </c>
      <c r="AE9" s="20">
        <f>C9+D9+E9+F9+H9+J9+L9+N9+P9+Q9+R9+S9+T9+U9+V9+W9+X9+Y9+Z9+AA9+AB9+AC9+AD9</f>
        <v>306</v>
      </c>
      <c r="AF9" s="21">
        <v>4</v>
      </c>
    </row>
    <row r="10" spans="1:32" ht="16.5" x14ac:dyDescent="0.3">
      <c r="A10" s="3">
        <v>5</v>
      </c>
      <c r="B10" s="23" t="s">
        <v>41</v>
      </c>
      <c r="C10" s="7">
        <v>10</v>
      </c>
      <c r="D10" s="7">
        <v>10</v>
      </c>
      <c r="E10" s="7">
        <v>10</v>
      </c>
      <c r="F10" s="7">
        <v>10</v>
      </c>
      <c r="G10" s="7">
        <v>232</v>
      </c>
      <c r="H10" s="7">
        <v>20</v>
      </c>
      <c r="I10" s="8">
        <f>99/9344*100</f>
        <v>1.0595034246575343</v>
      </c>
      <c r="J10" s="7">
        <v>10</v>
      </c>
      <c r="K10" s="7">
        <v>0</v>
      </c>
      <c r="L10" s="7">
        <v>0</v>
      </c>
      <c r="M10" s="7">
        <v>0</v>
      </c>
      <c r="N10" s="7">
        <v>0</v>
      </c>
      <c r="O10" s="7">
        <v>12</v>
      </c>
      <c r="P10" s="7">
        <f t="shared" ref="P10" si="5">O10*3</f>
        <v>36</v>
      </c>
      <c r="Q10" s="7">
        <v>50</v>
      </c>
      <c r="R10" s="9">
        <v>0</v>
      </c>
      <c r="S10" s="7">
        <v>0</v>
      </c>
      <c r="T10" s="7">
        <v>50</v>
      </c>
      <c r="U10" s="7">
        <v>0</v>
      </c>
      <c r="V10" s="7">
        <v>10</v>
      </c>
      <c r="W10" s="7">
        <v>10</v>
      </c>
      <c r="X10" s="7">
        <v>10</v>
      </c>
      <c r="Y10" s="7">
        <v>10</v>
      </c>
      <c r="Z10" s="7">
        <v>0</v>
      </c>
      <c r="AA10" s="7">
        <v>0</v>
      </c>
      <c r="AB10" s="7">
        <v>0</v>
      </c>
      <c r="AC10" s="7">
        <v>50</v>
      </c>
      <c r="AD10" s="7">
        <v>0</v>
      </c>
      <c r="AE10" s="20">
        <f t="shared" si="4"/>
        <v>296</v>
      </c>
      <c r="AF10" s="21">
        <v>4</v>
      </c>
    </row>
    <row r="11" spans="1:32" ht="16.5" x14ac:dyDescent="0.3">
      <c r="A11" s="3">
        <v>6</v>
      </c>
      <c r="B11" s="23" t="s">
        <v>50</v>
      </c>
      <c r="C11" s="7">
        <v>10</v>
      </c>
      <c r="D11" s="7">
        <v>10</v>
      </c>
      <c r="E11" s="7">
        <v>10</v>
      </c>
      <c r="F11" s="7">
        <v>10</v>
      </c>
      <c r="G11" s="7">
        <v>275</v>
      </c>
      <c r="H11" s="7">
        <v>15</v>
      </c>
      <c r="I11" s="8">
        <f>94/10365*100</f>
        <v>0.90689821514712965</v>
      </c>
      <c r="J11" s="7">
        <v>5</v>
      </c>
      <c r="K11" s="7">
        <v>1</v>
      </c>
      <c r="L11" s="7">
        <v>10</v>
      </c>
      <c r="M11" s="7">
        <v>5</v>
      </c>
      <c r="N11" s="7">
        <v>5</v>
      </c>
      <c r="O11" s="7">
        <v>4</v>
      </c>
      <c r="P11" s="7">
        <f t="shared" ref="P11:P12" si="6">O11*3</f>
        <v>12</v>
      </c>
      <c r="Q11" s="7">
        <v>70</v>
      </c>
      <c r="R11" s="9">
        <v>0</v>
      </c>
      <c r="S11" s="7">
        <v>0</v>
      </c>
      <c r="T11" s="7">
        <v>50</v>
      </c>
      <c r="U11" s="7">
        <v>0</v>
      </c>
      <c r="V11" s="7">
        <v>10</v>
      </c>
      <c r="W11" s="7">
        <v>0</v>
      </c>
      <c r="X11" s="7">
        <v>10</v>
      </c>
      <c r="Y11" s="7">
        <v>10</v>
      </c>
      <c r="Z11" s="7">
        <v>0</v>
      </c>
      <c r="AA11" s="7">
        <v>10</v>
      </c>
      <c r="AB11" s="7">
        <v>0</v>
      </c>
      <c r="AC11" s="7">
        <v>50</v>
      </c>
      <c r="AD11" s="7">
        <v>0</v>
      </c>
      <c r="AE11" s="20">
        <f t="shared" si="4"/>
        <v>297</v>
      </c>
      <c r="AF11" s="21">
        <v>5</v>
      </c>
    </row>
    <row r="12" spans="1:32" ht="16.5" x14ac:dyDescent="0.3">
      <c r="A12" s="3">
        <v>7</v>
      </c>
      <c r="B12" s="23" t="s">
        <v>38</v>
      </c>
      <c r="C12" s="7">
        <v>10</v>
      </c>
      <c r="D12" s="7">
        <v>10</v>
      </c>
      <c r="E12" s="7">
        <v>10</v>
      </c>
      <c r="F12" s="7">
        <v>10</v>
      </c>
      <c r="G12" s="7">
        <v>156</v>
      </c>
      <c r="H12" s="7">
        <v>10</v>
      </c>
      <c r="I12" s="8">
        <f>42/19712*100</f>
        <v>0.2130681818181818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f t="shared" si="6"/>
        <v>6</v>
      </c>
      <c r="Q12" s="7">
        <v>50</v>
      </c>
      <c r="R12" s="9">
        <v>0</v>
      </c>
      <c r="S12" s="7">
        <v>0</v>
      </c>
      <c r="T12" s="7">
        <v>50</v>
      </c>
      <c r="U12" s="7">
        <v>0</v>
      </c>
      <c r="V12" s="7">
        <v>10</v>
      </c>
      <c r="W12" s="7">
        <v>10</v>
      </c>
      <c r="X12" s="7">
        <v>10</v>
      </c>
      <c r="Y12" s="7">
        <v>0</v>
      </c>
      <c r="Z12" s="7">
        <v>10</v>
      </c>
      <c r="AA12" s="7">
        <v>10</v>
      </c>
      <c r="AB12" s="7">
        <v>0</v>
      </c>
      <c r="AC12" s="7">
        <v>50</v>
      </c>
      <c r="AD12" s="7">
        <v>0</v>
      </c>
      <c r="AE12" s="20">
        <f t="shared" si="4"/>
        <v>256</v>
      </c>
      <c r="AF12" s="21">
        <v>6</v>
      </c>
    </row>
    <row r="13" spans="1:32" ht="16.5" x14ac:dyDescent="0.3">
      <c r="A13" s="3">
        <v>8</v>
      </c>
      <c r="B13" s="23" t="s">
        <v>53</v>
      </c>
      <c r="C13" s="7">
        <v>10</v>
      </c>
      <c r="D13" s="7">
        <v>10</v>
      </c>
      <c r="E13" s="7">
        <v>10</v>
      </c>
      <c r="F13" s="7">
        <v>10</v>
      </c>
      <c r="G13" s="7">
        <v>99</v>
      </c>
      <c r="H13" s="7">
        <v>5</v>
      </c>
      <c r="I13" s="8">
        <f>13/8953*100</f>
        <v>0.14520272534346029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9">
        <v>0</v>
      </c>
      <c r="S13" s="7">
        <v>0</v>
      </c>
      <c r="T13" s="7">
        <v>50</v>
      </c>
      <c r="U13" s="7">
        <v>0</v>
      </c>
      <c r="V13" s="7">
        <v>0</v>
      </c>
      <c r="W13" s="7">
        <v>10</v>
      </c>
      <c r="X13" s="7">
        <v>10</v>
      </c>
      <c r="Y13" s="7">
        <v>0</v>
      </c>
      <c r="Z13" s="7">
        <v>0</v>
      </c>
      <c r="AA13" s="7">
        <v>0</v>
      </c>
      <c r="AB13" s="7">
        <v>0</v>
      </c>
      <c r="AC13" s="7">
        <v>50</v>
      </c>
      <c r="AD13" s="7">
        <v>0</v>
      </c>
      <c r="AE13" s="20">
        <f t="shared" si="4"/>
        <v>165</v>
      </c>
      <c r="AF13" s="21">
        <v>7</v>
      </c>
    </row>
    <row r="14" spans="1:3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5">
      <c r="Q15" s="2"/>
    </row>
    <row r="16" spans="1:3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x14ac:dyDescent="0.25">
      <c r="Q239"/>
    </row>
    <row r="240" spans="1:32" x14ac:dyDescent="0.25">
      <c r="Q240"/>
    </row>
    <row r="241" spans="17:17" x14ac:dyDescent="0.25">
      <c r="Q241"/>
    </row>
    <row r="242" spans="17:17" x14ac:dyDescent="0.25">
      <c r="Q242"/>
    </row>
    <row r="243" spans="17:17" x14ac:dyDescent="0.25">
      <c r="Q243"/>
    </row>
    <row r="244" spans="17:17" x14ac:dyDescent="0.25">
      <c r="Q244"/>
    </row>
    <row r="245" spans="17:17" x14ac:dyDescent="0.25">
      <c r="Q245"/>
    </row>
    <row r="246" spans="17:17" x14ac:dyDescent="0.25">
      <c r="Q246"/>
    </row>
    <row r="247" spans="17:17" x14ac:dyDescent="0.25">
      <c r="Q247"/>
    </row>
    <row r="248" spans="17:17" x14ac:dyDescent="0.25">
      <c r="Q248"/>
    </row>
    <row r="249" spans="17:17" x14ac:dyDescent="0.25">
      <c r="Q249"/>
    </row>
    <row r="250" spans="17:17" x14ac:dyDescent="0.25">
      <c r="Q250"/>
    </row>
    <row r="251" spans="17:17" x14ac:dyDescent="0.25">
      <c r="Q251"/>
    </row>
    <row r="252" spans="17:17" x14ac:dyDescent="0.25">
      <c r="Q252"/>
    </row>
    <row r="253" spans="17:17" x14ac:dyDescent="0.25">
      <c r="Q253"/>
    </row>
    <row r="254" spans="17:17" x14ac:dyDescent="0.25">
      <c r="Q254"/>
    </row>
    <row r="255" spans="17:17" x14ac:dyDescent="0.25">
      <c r="Q255"/>
    </row>
    <row r="256" spans="17:17" x14ac:dyDescent="0.25">
      <c r="Q256"/>
    </row>
    <row r="257" spans="17:17" x14ac:dyDescent="0.25">
      <c r="Q257"/>
    </row>
    <row r="258" spans="17:17" x14ac:dyDescent="0.25">
      <c r="Q258"/>
    </row>
    <row r="259" spans="17:17" x14ac:dyDescent="0.25">
      <c r="Q259"/>
    </row>
    <row r="260" spans="17:17" x14ac:dyDescent="0.25">
      <c r="Q260"/>
    </row>
    <row r="261" spans="17:17" x14ac:dyDescent="0.25">
      <c r="Q261"/>
    </row>
    <row r="262" spans="17:17" x14ac:dyDescent="0.25">
      <c r="Q262"/>
    </row>
    <row r="263" spans="17:17" x14ac:dyDescent="0.25">
      <c r="Q263"/>
    </row>
    <row r="264" spans="17:17" x14ac:dyDescent="0.25">
      <c r="Q264"/>
    </row>
    <row r="265" spans="17:17" x14ac:dyDescent="0.25">
      <c r="Q265"/>
    </row>
    <row r="266" spans="17:17" x14ac:dyDescent="0.25">
      <c r="Q266"/>
    </row>
    <row r="267" spans="17:17" x14ac:dyDescent="0.25">
      <c r="Q267"/>
    </row>
    <row r="268" spans="17:17" x14ac:dyDescent="0.25">
      <c r="Q268"/>
    </row>
    <row r="269" spans="17:17" x14ac:dyDescent="0.25">
      <c r="Q269"/>
    </row>
    <row r="270" spans="17:17" x14ac:dyDescent="0.25">
      <c r="Q270"/>
    </row>
    <row r="271" spans="17:17" x14ac:dyDescent="0.25">
      <c r="Q271"/>
    </row>
    <row r="272" spans="17:17" x14ac:dyDescent="0.25">
      <c r="Q272"/>
    </row>
    <row r="273" spans="17:17" x14ac:dyDescent="0.25">
      <c r="Q273"/>
    </row>
    <row r="274" spans="17:17" x14ac:dyDescent="0.25">
      <c r="Q274"/>
    </row>
    <row r="275" spans="17:17" x14ac:dyDescent="0.25">
      <c r="Q275"/>
    </row>
    <row r="276" spans="17:17" x14ac:dyDescent="0.25">
      <c r="Q276"/>
    </row>
    <row r="277" spans="17:17" x14ac:dyDescent="0.25">
      <c r="Q277"/>
    </row>
    <row r="278" spans="17:17" x14ac:dyDescent="0.25">
      <c r="Q278"/>
    </row>
    <row r="279" spans="17:17" x14ac:dyDescent="0.25">
      <c r="Q279"/>
    </row>
    <row r="280" spans="17:17" x14ac:dyDescent="0.25">
      <c r="Q280"/>
    </row>
    <row r="281" spans="17:17" x14ac:dyDescent="0.25">
      <c r="Q281"/>
    </row>
    <row r="282" spans="17:17" x14ac:dyDescent="0.25">
      <c r="Q282"/>
    </row>
    <row r="283" spans="17:17" x14ac:dyDescent="0.25">
      <c r="Q283"/>
    </row>
    <row r="284" spans="17:17" x14ac:dyDescent="0.25">
      <c r="Q284"/>
    </row>
    <row r="285" spans="17:17" x14ac:dyDescent="0.25">
      <c r="Q285"/>
    </row>
    <row r="286" spans="17:17" x14ac:dyDescent="0.25">
      <c r="Q286"/>
    </row>
    <row r="287" spans="17:17" x14ac:dyDescent="0.25">
      <c r="Q287"/>
    </row>
    <row r="288" spans="17:17" x14ac:dyDescent="0.25">
      <c r="Q288"/>
    </row>
    <row r="289" spans="17:17" x14ac:dyDescent="0.25">
      <c r="Q289"/>
    </row>
    <row r="290" spans="17:17" x14ac:dyDescent="0.25">
      <c r="Q290"/>
    </row>
    <row r="291" spans="17:17" x14ac:dyDescent="0.25">
      <c r="Q291"/>
    </row>
    <row r="292" spans="17:17" x14ac:dyDescent="0.25">
      <c r="Q292"/>
    </row>
    <row r="293" spans="17:17" x14ac:dyDescent="0.25">
      <c r="Q293"/>
    </row>
    <row r="294" spans="17:17" x14ac:dyDescent="0.25">
      <c r="Q294"/>
    </row>
    <row r="295" spans="17:17" x14ac:dyDescent="0.25">
      <c r="Q295"/>
    </row>
    <row r="296" spans="17:17" x14ac:dyDescent="0.25">
      <c r="Q296"/>
    </row>
    <row r="297" spans="17:17" x14ac:dyDescent="0.25">
      <c r="Q297"/>
    </row>
    <row r="298" spans="17:17" x14ac:dyDescent="0.25">
      <c r="Q298"/>
    </row>
    <row r="299" spans="17:17" x14ac:dyDescent="0.25">
      <c r="Q299"/>
    </row>
    <row r="300" spans="17:17" x14ac:dyDescent="0.25">
      <c r="Q300"/>
    </row>
    <row r="301" spans="17:17" x14ac:dyDescent="0.25">
      <c r="Q301"/>
    </row>
    <row r="302" spans="17:17" x14ac:dyDescent="0.25">
      <c r="Q302"/>
    </row>
    <row r="303" spans="17:17" x14ac:dyDescent="0.25">
      <c r="Q303"/>
    </row>
    <row r="304" spans="17:17" x14ac:dyDescent="0.25">
      <c r="Q304"/>
    </row>
    <row r="305" spans="17:17" x14ac:dyDescent="0.25">
      <c r="Q305"/>
    </row>
    <row r="306" spans="17:17" x14ac:dyDescent="0.25">
      <c r="Q306"/>
    </row>
    <row r="307" spans="17:17" x14ac:dyDescent="0.25">
      <c r="Q307"/>
    </row>
    <row r="308" spans="17:17" x14ac:dyDescent="0.25">
      <c r="Q308"/>
    </row>
    <row r="309" spans="17:17" x14ac:dyDescent="0.25">
      <c r="Q309"/>
    </row>
    <row r="310" spans="17:17" x14ac:dyDescent="0.25">
      <c r="Q310"/>
    </row>
    <row r="311" spans="17:17" x14ac:dyDescent="0.25">
      <c r="Q311"/>
    </row>
    <row r="312" spans="17:17" x14ac:dyDescent="0.25">
      <c r="Q312"/>
    </row>
    <row r="313" spans="17:17" x14ac:dyDescent="0.25">
      <c r="Q313"/>
    </row>
    <row r="314" spans="17:17" x14ac:dyDescent="0.25">
      <c r="Q314"/>
    </row>
    <row r="315" spans="17:17" x14ac:dyDescent="0.25">
      <c r="Q315"/>
    </row>
    <row r="316" spans="17:17" x14ac:dyDescent="0.25">
      <c r="Q316"/>
    </row>
    <row r="317" spans="17:17" x14ac:dyDescent="0.25">
      <c r="Q317"/>
    </row>
    <row r="318" spans="17:17" x14ac:dyDescent="0.25">
      <c r="Q318"/>
    </row>
    <row r="319" spans="17:17" x14ac:dyDescent="0.25">
      <c r="Q319"/>
    </row>
    <row r="320" spans="17:17" x14ac:dyDescent="0.25">
      <c r="Q320"/>
    </row>
    <row r="321" spans="17:17" x14ac:dyDescent="0.25">
      <c r="Q321"/>
    </row>
    <row r="322" spans="17:17" x14ac:dyDescent="0.25">
      <c r="Q322"/>
    </row>
    <row r="323" spans="17:17" x14ac:dyDescent="0.25">
      <c r="Q323"/>
    </row>
    <row r="324" spans="17:17" x14ac:dyDescent="0.25">
      <c r="Q324"/>
    </row>
    <row r="325" spans="17:17" x14ac:dyDescent="0.25">
      <c r="Q325"/>
    </row>
    <row r="326" spans="17:17" x14ac:dyDescent="0.25">
      <c r="Q326"/>
    </row>
    <row r="327" spans="17:17" x14ac:dyDescent="0.25">
      <c r="Q327"/>
    </row>
    <row r="328" spans="17:17" x14ac:dyDescent="0.25">
      <c r="Q328"/>
    </row>
    <row r="329" spans="17:17" x14ac:dyDescent="0.25">
      <c r="Q329"/>
    </row>
    <row r="330" spans="17:17" x14ac:dyDescent="0.25">
      <c r="Q330"/>
    </row>
    <row r="331" spans="17:17" x14ac:dyDescent="0.25">
      <c r="Q331"/>
    </row>
    <row r="332" spans="17:17" x14ac:dyDescent="0.25">
      <c r="Q332"/>
    </row>
    <row r="333" spans="17:17" x14ac:dyDescent="0.25">
      <c r="Q333"/>
    </row>
    <row r="334" spans="17:17" x14ac:dyDescent="0.25">
      <c r="Q334"/>
    </row>
    <row r="335" spans="17:17" x14ac:dyDescent="0.25">
      <c r="Q335"/>
    </row>
    <row r="336" spans="17:17" x14ac:dyDescent="0.25">
      <c r="Q336"/>
    </row>
    <row r="337" spans="17:17" x14ac:dyDescent="0.25">
      <c r="Q337"/>
    </row>
    <row r="338" spans="17:17" x14ac:dyDescent="0.25">
      <c r="Q338"/>
    </row>
    <row r="339" spans="17:17" x14ac:dyDescent="0.25">
      <c r="Q339"/>
    </row>
    <row r="340" spans="17:17" x14ac:dyDescent="0.25">
      <c r="Q340"/>
    </row>
    <row r="341" spans="17:17" x14ac:dyDescent="0.25">
      <c r="Q341"/>
    </row>
    <row r="342" spans="17:17" x14ac:dyDescent="0.25">
      <c r="Q342"/>
    </row>
    <row r="343" spans="17:17" x14ac:dyDescent="0.25">
      <c r="Q343"/>
    </row>
    <row r="344" spans="17:17" x14ac:dyDescent="0.25">
      <c r="Q344"/>
    </row>
    <row r="345" spans="17:17" x14ac:dyDescent="0.25">
      <c r="Q345"/>
    </row>
    <row r="346" spans="17:17" x14ac:dyDescent="0.25">
      <c r="Q346"/>
    </row>
    <row r="347" spans="17:17" x14ac:dyDescent="0.25">
      <c r="Q347"/>
    </row>
    <row r="348" spans="17:17" x14ac:dyDescent="0.25">
      <c r="Q348"/>
    </row>
    <row r="349" spans="17:17" x14ac:dyDescent="0.25">
      <c r="Q349"/>
    </row>
    <row r="350" spans="17:17" x14ac:dyDescent="0.25">
      <c r="Q350"/>
    </row>
    <row r="351" spans="17:17" x14ac:dyDescent="0.25">
      <c r="Q351"/>
    </row>
    <row r="352" spans="17:17" x14ac:dyDescent="0.25">
      <c r="Q352"/>
    </row>
    <row r="353" spans="17:17" x14ac:dyDescent="0.25">
      <c r="Q353"/>
    </row>
    <row r="354" spans="17:17" x14ac:dyDescent="0.25">
      <c r="Q354"/>
    </row>
    <row r="355" spans="17:17" x14ac:dyDescent="0.25">
      <c r="Q355"/>
    </row>
    <row r="356" spans="17:17" x14ac:dyDescent="0.25">
      <c r="Q356"/>
    </row>
    <row r="357" spans="17:17" x14ac:dyDescent="0.25">
      <c r="Q357"/>
    </row>
    <row r="358" spans="17:17" x14ac:dyDescent="0.25">
      <c r="Q358"/>
    </row>
    <row r="359" spans="17:17" x14ac:dyDescent="0.25">
      <c r="Q359"/>
    </row>
    <row r="360" spans="17:17" x14ac:dyDescent="0.25">
      <c r="Q360"/>
    </row>
    <row r="361" spans="17:17" x14ac:dyDescent="0.25">
      <c r="Q361"/>
    </row>
    <row r="362" spans="17:17" x14ac:dyDescent="0.25">
      <c r="Q362"/>
    </row>
    <row r="363" spans="17:17" x14ac:dyDescent="0.25">
      <c r="Q363"/>
    </row>
    <row r="364" spans="17:17" x14ac:dyDescent="0.25">
      <c r="Q364"/>
    </row>
    <row r="365" spans="17:17" x14ac:dyDescent="0.25">
      <c r="Q365"/>
    </row>
    <row r="366" spans="17:17" x14ac:dyDescent="0.25">
      <c r="Q366"/>
    </row>
    <row r="367" spans="17:17" x14ac:dyDescent="0.25">
      <c r="Q367"/>
    </row>
    <row r="368" spans="17:17" x14ac:dyDescent="0.25">
      <c r="Q368"/>
    </row>
    <row r="369" spans="17:17" x14ac:dyDescent="0.25">
      <c r="Q369"/>
    </row>
    <row r="370" spans="17:17" x14ac:dyDescent="0.25">
      <c r="Q370"/>
    </row>
    <row r="371" spans="17:17" x14ac:dyDescent="0.25">
      <c r="Q371"/>
    </row>
    <row r="372" spans="17:17" x14ac:dyDescent="0.25">
      <c r="Q372"/>
    </row>
    <row r="373" spans="17:17" x14ac:dyDescent="0.25">
      <c r="Q373"/>
    </row>
    <row r="374" spans="17:17" x14ac:dyDescent="0.25">
      <c r="Q374"/>
    </row>
    <row r="375" spans="17:17" x14ac:dyDescent="0.25">
      <c r="Q375"/>
    </row>
    <row r="376" spans="17:17" x14ac:dyDescent="0.25">
      <c r="Q376"/>
    </row>
    <row r="377" spans="17:17" x14ac:dyDescent="0.25">
      <c r="Q377"/>
    </row>
    <row r="378" spans="17:17" x14ac:dyDescent="0.25">
      <c r="Q378"/>
    </row>
    <row r="379" spans="17:17" x14ac:dyDescent="0.25">
      <c r="Q379"/>
    </row>
    <row r="380" spans="17:17" x14ac:dyDescent="0.25">
      <c r="Q380"/>
    </row>
    <row r="381" spans="17:17" x14ac:dyDescent="0.25">
      <c r="Q381"/>
    </row>
    <row r="382" spans="17:17" x14ac:dyDescent="0.25">
      <c r="Q382"/>
    </row>
    <row r="383" spans="17:17" x14ac:dyDescent="0.25">
      <c r="Q383"/>
    </row>
    <row r="384" spans="17:17" x14ac:dyDescent="0.25">
      <c r="Q384"/>
    </row>
    <row r="385" spans="17:17" x14ac:dyDescent="0.25">
      <c r="Q385"/>
    </row>
    <row r="386" spans="17:17" x14ac:dyDescent="0.25">
      <c r="Q386"/>
    </row>
    <row r="387" spans="17:17" x14ac:dyDescent="0.25">
      <c r="Q387"/>
    </row>
    <row r="388" spans="17:17" x14ac:dyDescent="0.25">
      <c r="Q388"/>
    </row>
    <row r="389" spans="17:17" x14ac:dyDescent="0.25">
      <c r="Q389"/>
    </row>
    <row r="390" spans="17:17" x14ac:dyDescent="0.25">
      <c r="Q390"/>
    </row>
    <row r="391" spans="17:17" x14ac:dyDescent="0.25">
      <c r="Q391"/>
    </row>
    <row r="392" spans="17:17" x14ac:dyDescent="0.25">
      <c r="Q392"/>
    </row>
    <row r="393" spans="17:17" x14ac:dyDescent="0.25">
      <c r="Q393"/>
    </row>
    <row r="394" spans="17:17" x14ac:dyDescent="0.25">
      <c r="Q394"/>
    </row>
    <row r="395" spans="17:17" x14ac:dyDescent="0.25">
      <c r="Q395"/>
    </row>
    <row r="396" spans="17:17" x14ac:dyDescent="0.25">
      <c r="Q396"/>
    </row>
    <row r="397" spans="17:17" x14ac:dyDescent="0.25">
      <c r="Q397"/>
    </row>
    <row r="398" spans="17:17" x14ac:dyDescent="0.25">
      <c r="Q398"/>
    </row>
    <row r="399" spans="17:17" x14ac:dyDescent="0.25">
      <c r="Q399"/>
    </row>
    <row r="400" spans="17:17" x14ac:dyDescent="0.25">
      <c r="Q400"/>
    </row>
    <row r="401" spans="17:17" x14ac:dyDescent="0.25">
      <c r="Q401"/>
    </row>
    <row r="402" spans="17:17" x14ac:dyDescent="0.25">
      <c r="Q402"/>
    </row>
    <row r="403" spans="17:17" x14ac:dyDescent="0.25">
      <c r="Q403"/>
    </row>
    <row r="404" spans="17:17" x14ac:dyDescent="0.25">
      <c r="Q404"/>
    </row>
    <row r="405" spans="17:17" x14ac:dyDescent="0.25">
      <c r="Q405"/>
    </row>
    <row r="406" spans="17:17" x14ac:dyDescent="0.25">
      <c r="Q406"/>
    </row>
    <row r="407" spans="17:17" x14ac:dyDescent="0.25">
      <c r="Q407"/>
    </row>
    <row r="408" spans="17:17" x14ac:dyDescent="0.25">
      <c r="Q408"/>
    </row>
    <row r="409" spans="17:17" x14ac:dyDescent="0.25">
      <c r="Q409"/>
    </row>
    <row r="410" spans="17:17" x14ac:dyDescent="0.25">
      <c r="Q410"/>
    </row>
    <row r="411" spans="17:17" x14ac:dyDescent="0.25">
      <c r="Q411"/>
    </row>
    <row r="412" spans="17:17" x14ac:dyDescent="0.25">
      <c r="Q412"/>
    </row>
    <row r="413" spans="17:17" x14ac:dyDescent="0.25">
      <c r="Q413"/>
    </row>
    <row r="414" spans="17:17" x14ac:dyDescent="0.25">
      <c r="Q414"/>
    </row>
    <row r="415" spans="17:17" x14ac:dyDescent="0.25">
      <c r="Q415"/>
    </row>
    <row r="416" spans="17:17" x14ac:dyDescent="0.25">
      <c r="Q416"/>
    </row>
    <row r="417" spans="17:17" x14ac:dyDescent="0.25">
      <c r="Q417"/>
    </row>
    <row r="418" spans="17:17" x14ac:dyDescent="0.25">
      <c r="Q418"/>
    </row>
    <row r="419" spans="17:17" x14ac:dyDescent="0.25">
      <c r="Q419"/>
    </row>
    <row r="420" spans="17:17" x14ac:dyDescent="0.25">
      <c r="Q420"/>
    </row>
    <row r="421" spans="17:17" x14ac:dyDescent="0.25">
      <c r="Q421"/>
    </row>
    <row r="422" spans="17:17" x14ac:dyDescent="0.25">
      <c r="Q422"/>
    </row>
    <row r="423" spans="17:17" x14ac:dyDescent="0.25">
      <c r="Q423"/>
    </row>
    <row r="424" spans="17:17" x14ac:dyDescent="0.25">
      <c r="Q424"/>
    </row>
    <row r="425" spans="17:17" x14ac:dyDescent="0.25">
      <c r="Q425"/>
    </row>
    <row r="426" spans="17:17" x14ac:dyDescent="0.25">
      <c r="Q426"/>
    </row>
    <row r="427" spans="17:17" x14ac:dyDescent="0.25">
      <c r="Q427"/>
    </row>
    <row r="428" spans="17:17" x14ac:dyDescent="0.25">
      <c r="Q428"/>
    </row>
    <row r="429" spans="17:17" x14ac:dyDescent="0.25">
      <c r="Q429"/>
    </row>
    <row r="430" spans="17:17" x14ac:dyDescent="0.25">
      <c r="Q430"/>
    </row>
    <row r="431" spans="17:17" x14ac:dyDescent="0.25">
      <c r="Q431"/>
    </row>
    <row r="432" spans="17:17" x14ac:dyDescent="0.25">
      <c r="Q432"/>
    </row>
    <row r="433" spans="17:17" x14ac:dyDescent="0.25">
      <c r="Q433"/>
    </row>
    <row r="434" spans="17:17" x14ac:dyDescent="0.25">
      <c r="Q434"/>
    </row>
    <row r="435" spans="17:17" x14ac:dyDescent="0.25">
      <c r="Q435"/>
    </row>
    <row r="436" spans="17:17" x14ac:dyDescent="0.25">
      <c r="Q436"/>
    </row>
    <row r="437" spans="17:17" x14ac:dyDescent="0.25">
      <c r="Q437"/>
    </row>
    <row r="438" spans="17:17" x14ac:dyDescent="0.25">
      <c r="Q438"/>
    </row>
    <row r="439" spans="17:17" x14ac:dyDescent="0.25">
      <c r="Q439"/>
    </row>
    <row r="440" spans="17:17" x14ac:dyDescent="0.25">
      <c r="Q440"/>
    </row>
    <row r="441" spans="17:17" x14ac:dyDescent="0.25">
      <c r="Q441"/>
    </row>
    <row r="442" spans="17:17" x14ac:dyDescent="0.25">
      <c r="Q442"/>
    </row>
    <row r="443" spans="17:17" x14ac:dyDescent="0.25">
      <c r="Q443"/>
    </row>
    <row r="444" spans="17:17" x14ac:dyDescent="0.25">
      <c r="Q444"/>
    </row>
    <row r="445" spans="17:17" x14ac:dyDescent="0.25">
      <c r="Q445"/>
    </row>
    <row r="446" spans="17:17" x14ac:dyDescent="0.25">
      <c r="Q446"/>
    </row>
    <row r="447" spans="17:17" x14ac:dyDescent="0.25">
      <c r="Q447"/>
    </row>
    <row r="448" spans="17:17" x14ac:dyDescent="0.25">
      <c r="Q448"/>
    </row>
    <row r="449" spans="17:17" x14ac:dyDescent="0.25">
      <c r="Q449"/>
    </row>
    <row r="450" spans="17:17" x14ac:dyDescent="0.25">
      <c r="Q450"/>
    </row>
    <row r="451" spans="17:17" x14ac:dyDescent="0.25">
      <c r="Q451"/>
    </row>
    <row r="452" spans="17:17" x14ac:dyDescent="0.25">
      <c r="Q452"/>
    </row>
    <row r="453" spans="17:17" x14ac:dyDescent="0.25">
      <c r="Q453"/>
    </row>
    <row r="454" spans="17:17" x14ac:dyDescent="0.25">
      <c r="Q454"/>
    </row>
    <row r="455" spans="17:17" x14ac:dyDescent="0.25">
      <c r="Q455"/>
    </row>
    <row r="456" spans="17:17" x14ac:dyDescent="0.25">
      <c r="Q456"/>
    </row>
    <row r="457" spans="17:17" x14ac:dyDescent="0.25">
      <c r="Q457"/>
    </row>
    <row r="458" spans="17:17" x14ac:dyDescent="0.25">
      <c r="Q458"/>
    </row>
    <row r="459" spans="17:17" x14ac:dyDescent="0.25">
      <c r="Q459"/>
    </row>
    <row r="460" spans="17:17" x14ac:dyDescent="0.25">
      <c r="Q460"/>
    </row>
    <row r="461" spans="17:17" x14ac:dyDescent="0.25">
      <c r="Q461"/>
    </row>
    <row r="462" spans="17:17" x14ac:dyDescent="0.25">
      <c r="Q462"/>
    </row>
    <row r="463" spans="17:17" x14ac:dyDescent="0.25">
      <c r="Q463"/>
    </row>
    <row r="464" spans="17:17" x14ac:dyDescent="0.25">
      <c r="Q464"/>
    </row>
    <row r="465" spans="17:17" x14ac:dyDescent="0.25">
      <c r="Q465"/>
    </row>
    <row r="466" spans="17:17" x14ac:dyDescent="0.25">
      <c r="Q466"/>
    </row>
    <row r="467" spans="17:17" x14ac:dyDescent="0.25">
      <c r="Q467"/>
    </row>
    <row r="468" spans="17:17" x14ac:dyDescent="0.25">
      <c r="Q468"/>
    </row>
    <row r="469" spans="17:17" x14ac:dyDescent="0.25">
      <c r="Q469"/>
    </row>
    <row r="470" spans="17:17" x14ac:dyDescent="0.25">
      <c r="Q470"/>
    </row>
    <row r="471" spans="17:17" x14ac:dyDescent="0.25">
      <c r="Q471"/>
    </row>
    <row r="472" spans="17:17" x14ac:dyDescent="0.25">
      <c r="Q472"/>
    </row>
    <row r="473" spans="17:17" x14ac:dyDescent="0.25">
      <c r="Q473"/>
    </row>
    <row r="474" spans="17:17" x14ac:dyDescent="0.25">
      <c r="Q474"/>
    </row>
    <row r="475" spans="17:17" x14ac:dyDescent="0.25">
      <c r="Q475"/>
    </row>
    <row r="476" spans="17:17" x14ac:dyDescent="0.25">
      <c r="Q476"/>
    </row>
    <row r="477" spans="17:17" x14ac:dyDescent="0.25">
      <c r="Q477"/>
    </row>
    <row r="478" spans="17:17" x14ac:dyDescent="0.25">
      <c r="Q478"/>
    </row>
    <row r="479" spans="17:17" x14ac:dyDescent="0.25">
      <c r="Q479"/>
    </row>
    <row r="480" spans="17:17" x14ac:dyDescent="0.25">
      <c r="Q480"/>
    </row>
    <row r="481" spans="17:17" x14ac:dyDescent="0.25">
      <c r="Q481"/>
    </row>
    <row r="482" spans="17:17" x14ac:dyDescent="0.25">
      <c r="Q482"/>
    </row>
    <row r="483" spans="17:17" x14ac:dyDescent="0.25">
      <c r="Q483"/>
    </row>
    <row r="484" spans="17:17" x14ac:dyDescent="0.25">
      <c r="Q484"/>
    </row>
    <row r="485" spans="17:17" x14ac:dyDescent="0.25">
      <c r="Q485"/>
    </row>
    <row r="486" spans="17:17" x14ac:dyDescent="0.25">
      <c r="Q486"/>
    </row>
    <row r="487" spans="17:17" x14ac:dyDescent="0.25">
      <c r="Q487"/>
    </row>
    <row r="488" spans="17:17" x14ac:dyDescent="0.25">
      <c r="Q488"/>
    </row>
    <row r="489" spans="17:17" x14ac:dyDescent="0.25">
      <c r="Q489"/>
    </row>
    <row r="490" spans="17:17" x14ac:dyDescent="0.25">
      <c r="Q490"/>
    </row>
    <row r="491" spans="17:17" x14ac:dyDescent="0.25">
      <c r="Q491"/>
    </row>
    <row r="492" spans="17:17" x14ac:dyDescent="0.25">
      <c r="Q492"/>
    </row>
    <row r="493" spans="17:17" x14ac:dyDescent="0.25">
      <c r="Q493"/>
    </row>
    <row r="494" spans="17:17" x14ac:dyDescent="0.25">
      <c r="Q494"/>
    </row>
    <row r="495" spans="17:17" x14ac:dyDescent="0.25">
      <c r="Q495"/>
    </row>
    <row r="496" spans="17:17" x14ac:dyDescent="0.25">
      <c r="Q496"/>
    </row>
    <row r="497" spans="17:17" x14ac:dyDescent="0.25">
      <c r="Q497"/>
    </row>
    <row r="498" spans="17:17" x14ac:dyDescent="0.25">
      <c r="Q498"/>
    </row>
    <row r="499" spans="17:17" x14ac:dyDescent="0.25">
      <c r="Q499"/>
    </row>
    <row r="500" spans="17:17" x14ac:dyDescent="0.25">
      <c r="Q500"/>
    </row>
    <row r="501" spans="17:17" x14ac:dyDescent="0.25">
      <c r="Q501"/>
    </row>
    <row r="502" spans="17:17" x14ac:dyDescent="0.25">
      <c r="Q502"/>
    </row>
    <row r="503" spans="17:17" x14ac:dyDescent="0.25">
      <c r="Q503"/>
    </row>
    <row r="504" spans="17:17" x14ac:dyDescent="0.25">
      <c r="Q504"/>
    </row>
    <row r="505" spans="17:17" x14ac:dyDescent="0.25">
      <c r="Q505"/>
    </row>
    <row r="506" spans="17:17" x14ac:dyDescent="0.25">
      <c r="Q506"/>
    </row>
    <row r="507" spans="17:17" x14ac:dyDescent="0.25">
      <c r="Q507"/>
    </row>
    <row r="508" spans="17:17" x14ac:dyDescent="0.25">
      <c r="Q508"/>
    </row>
    <row r="509" spans="17:17" x14ac:dyDescent="0.25">
      <c r="Q509"/>
    </row>
    <row r="510" spans="17:17" x14ac:dyDescent="0.25">
      <c r="Q510"/>
    </row>
    <row r="511" spans="17:17" x14ac:dyDescent="0.25">
      <c r="Q511"/>
    </row>
    <row r="512" spans="17:17" x14ac:dyDescent="0.25">
      <c r="Q512"/>
    </row>
    <row r="513" spans="17:17" x14ac:dyDescent="0.25">
      <c r="Q513"/>
    </row>
    <row r="514" spans="17:17" x14ac:dyDescent="0.25">
      <c r="Q514"/>
    </row>
    <row r="515" spans="17:17" x14ac:dyDescent="0.25">
      <c r="Q515"/>
    </row>
    <row r="516" spans="17:17" x14ac:dyDescent="0.25">
      <c r="Q516"/>
    </row>
    <row r="517" spans="17:17" x14ac:dyDescent="0.25">
      <c r="Q517"/>
    </row>
    <row r="518" spans="17:17" x14ac:dyDescent="0.25">
      <c r="Q518"/>
    </row>
    <row r="519" spans="17:17" x14ac:dyDescent="0.25">
      <c r="Q519"/>
    </row>
    <row r="520" spans="17:17" x14ac:dyDescent="0.25">
      <c r="Q520"/>
    </row>
    <row r="521" spans="17:17" x14ac:dyDescent="0.25">
      <c r="Q521"/>
    </row>
    <row r="522" spans="17:17" x14ac:dyDescent="0.25">
      <c r="Q522"/>
    </row>
    <row r="523" spans="17:17" x14ac:dyDescent="0.25">
      <c r="Q523"/>
    </row>
    <row r="524" spans="17:17" x14ac:dyDescent="0.25">
      <c r="Q524"/>
    </row>
    <row r="525" spans="17:17" x14ac:dyDescent="0.25">
      <c r="Q525"/>
    </row>
    <row r="526" spans="17:17" x14ac:dyDescent="0.25">
      <c r="Q526"/>
    </row>
    <row r="527" spans="17:17" x14ac:dyDescent="0.25">
      <c r="Q527"/>
    </row>
    <row r="528" spans="17:17" x14ac:dyDescent="0.25">
      <c r="Q528"/>
    </row>
    <row r="529" spans="17:17" x14ac:dyDescent="0.25">
      <c r="Q529"/>
    </row>
    <row r="530" spans="17:17" x14ac:dyDescent="0.25">
      <c r="Q530"/>
    </row>
    <row r="531" spans="17:17" x14ac:dyDescent="0.25">
      <c r="Q531"/>
    </row>
    <row r="532" spans="17:17" x14ac:dyDescent="0.25">
      <c r="Q532"/>
    </row>
    <row r="533" spans="17:17" x14ac:dyDescent="0.25">
      <c r="Q533"/>
    </row>
    <row r="534" spans="17:17" x14ac:dyDescent="0.25">
      <c r="Q534"/>
    </row>
    <row r="535" spans="17:17" x14ac:dyDescent="0.25">
      <c r="Q535"/>
    </row>
    <row r="536" spans="17:17" x14ac:dyDescent="0.25">
      <c r="Q536"/>
    </row>
    <row r="537" spans="17:17" x14ac:dyDescent="0.25">
      <c r="Q537"/>
    </row>
    <row r="538" spans="17:17" x14ac:dyDescent="0.25">
      <c r="Q538"/>
    </row>
    <row r="539" spans="17:17" x14ac:dyDescent="0.25">
      <c r="Q539"/>
    </row>
    <row r="540" spans="17:17" x14ac:dyDescent="0.25">
      <c r="Q540"/>
    </row>
    <row r="541" spans="17:17" x14ac:dyDescent="0.25">
      <c r="Q541"/>
    </row>
    <row r="542" spans="17:17" x14ac:dyDescent="0.25">
      <c r="Q542"/>
    </row>
    <row r="543" spans="17:17" x14ac:dyDescent="0.25">
      <c r="Q543"/>
    </row>
    <row r="544" spans="17:17" x14ac:dyDescent="0.25">
      <c r="Q544"/>
    </row>
    <row r="545" spans="17:17" x14ac:dyDescent="0.25">
      <c r="Q545"/>
    </row>
    <row r="546" spans="17:17" x14ac:dyDescent="0.25">
      <c r="Q546"/>
    </row>
    <row r="547" spans="17:17" x14ac:dyDescent="0.25">
      <c r="Q547"/>
    </row>
    <row r="548" spans="17:17" x14ac:dyDescent="0.25">
      <c r="Q548"/>
    </row>
    <row r="549" spans="17:17" x14ac:dyDescent="0.25">
      <c r="Q549"/>
    </row>
    <row r="550" spans="17:17" x14ac:dyDescent="0.25">
      <c r="Q550"/>
    </row>
    <row r="551" spans="17:17" x14ac:dyDescent="0.25">
      <c r="Q551"/>
    </row>
    <row r="552" spans="17:17" x14ac:dyDescent="0.25">
      <c r="Q552"/>
    </row>
    <row r="553" spans="17:17" x14ac:dyDescent="0.25">
      <c r="Q553"/>
    </row>
    <row r="554" spans="17:17" x14ac:dyDescent="0.25">
      <c r="Q554"/>
    </row>
    <row r="555" spans="17:17" x14ac:dyDescent="0.25">
      <c r="Q555"/>
    </row>
    <row r="556" spans="17:17" x14ac:dyDescent="0.25">
      <c r="Q556"/>
    </row>
    <row r="557" spans="17:17" x14ac:dyDescent="0.25">
      <c r="Q557"/>
    </row>
    <row r="558" spans="17:17" x14ac:dyDescent="0.25">
      <c r="Q558"/>
    </row>
    <row r="559" spans="17:17" x14ac:dyDescent="0.25">
      <c r="Q559"/>
    </row>
    <row r="560" spans="17:17" x14ac:dyDescent="0.25">
      <c r="Q560"/>
    </row>
    <row r="561" spans="17:17" x14ac:dyDescent="0.25">
      <c r="Q561"/>
    </row>
    <row r="562" spans="17:17" x14ac:dyDescent="0.25">
      <c r="Q562"/>
    </row>
    <row r="563" spans="17:17" x14ac:dyDescent="0.25">
      <c r="Q563"/>
    </row>
    <row r="564" spans="17:17" x14ac:dyDescent="0.25">
      <c r="Q564"/>
    </row>
    <row r="565" spans="17:17" x14ac:dyDescent="0.25">
      <c r="Q565"/>
    </row>
    <row r="566" spans="17:17" x14ac:dyDescent="0.25">
      <c r="Q566"/>
    </row>
    <row r="567" spans="17:17" x14ac:dyDescent="0.25">
      <c r="Q567"/>
    </row>
    <row r="568" spans="17:17" x14ac:dyDescent="0.25">
      <c r="Q568"/>
    </row>
    <row r="569" spans="17:17" x14ac:dyDescent="0.25">
      <c r="Q569"/>
    </row>
    <row r="570" spans="17:17" x14ac:dyDescent="0.25">
      <c r="Q570"/>
    </row>
    <row r="571" spans="17:17" x14ac:dyDescent="0.25">
      <c r="Q571"/>
    </row>
    <row r="572" spans="17:17" x14ac:dyDescent="0.25">
      <c r="Q572"/>
    </row>
    <row r="573" spans="17:17" x14ac:dyDescent="0.25">
      <c r="Q573"/>
    </row>
    <row r="574" spans="17:17" x14ac:dyDescent="0.25">
      <c r="Q574"/>
    </row>
    <row r="575" spans="17:17" x14ac:dyDescent="0.25">
      <c r="Q575"/>
    </row>
    <row r="576" spans="17:17" x14ac:dyDescent="0.25">
      <c r="Q576"/>
    </row>
    <row r="577" spans="17:17" x14ac:dyDescent="0.25">
      <c r="Q577"/>
    </row>
    <row r="578" spans="17:17" x14ac:dyDescent="0.25">
      <c r="Q578"/>
    </row>
    <row r="579" spans="17:17" x14ac:dyDescent="0.25">
      <c r="Q579"/>
    </row>
    <row r="580" spans="17:17" x14ac:dyDescent="0.25">
      <c r="Q580"/>
    </row>
    <row r="581" spans="17:17" x14ac:dyDescent="0.25">
      <c r="Q581"/>
    </row>
    <row r="582" spans="17:17" x14ac:dyDescent="0.25">
      <c r="Q582"/>
    </row>
    <row r="583" spans="17:17" x14ac:dyDescent="0.25">
      <c r="Q583"/>
    </row>
    <row r="584" spans="17:17" x14ac:dyDescent="0.25">
      <c r="Q584"/>
    </row>
    <row r="585" spans="17:17" x14ac:dyDescent="0.25">
      <c r="Q585"/>
    </row>
    <row r="586" spans="17:17" x14ac:dyDescent="0.25">
      <c r="Q586"/>
    </row>
    <row r="587" spans="17:17" x14ac:dyDescent="0.25">
      <c r="Q587"/>
    </row>
    <row r="588" spans="17:17" x14ac:dyDescent="0.25">
      <c r="Q588"/>
    </row>
    <row r="589" spans="17:17" x14ac:dyDescent="0.25">
      <c r="Q589"/>
    </row>
    <row r="590" spans="17:17" x14ac:dyDescent="0.25">
      <c r="Q590"/>
    </row>
    <row r="591" spans="17:17" x14ac:dyDescent="0.25">
      <c r="Q591"/>
    </row>
    <row r="592" spans="17:17" x14ac:dyDescent="0.25">
      <c r="Q592"/>
    </row>
    <row r="593" spans="17:17" x14ac:dyDescent="0.25">
      <c r="Q593"/>
    </row>
    <row r="594" spans="17:17" x14ac:dyDescent="0.25">
      <c r="Q594"/>
    </row>
    <row r="595" spans="17:17" x14ac:dyDescent="0.25">
      <c r="Q595"/>
    </row>
    <row r="596" spans="17:17" x14ac:dyDescent="0.25">
      <c r="Q596"/>
    </row>
    <row r="597" spans="17:17" x14ac:dyDescent="0.25">
      <c r="Q597"/>
    </row>
    <row r="598" spans="17:17" x14ac:dyDescent="0.25">
      <c r="Q598"/>
    </row>
    <row r="599" spans="17:17" x14ac:dyDescent="0.25">
      <c r="Q599"/>
    </row>
    <row r="600" spans="17:17" x14ac:dyDescent="0.25">
      <c r="Q600"/>
    </row>
    <row r="601" spans="17:17" x14ac:dyDescent="0.25">
      <c r="Q601"/>
    </row>
    <row r="602" spans="17:17" x14ac:dyDescent="0.25">
      <c r="Q602"/>
    </row>
    <row r="603" spans="17:17" x14ac:dyDescent="0.25">
      <c r="Q603"/>
    </row>
    <row r="604" spans="17:17" x14ac:dyDescent="0.25">
      <c r="Q604"/>
    </row>
    <row r="605" spans="17:17" x14ac:dyDescent="0.25">
      <c r="Q605"/>
    </row>
    <row r="606" spans="17:17" x14ac:dyDescent="0.25">
      <c r="Q606"/>
    </row>
    <row r="607" spans="17:17" x14ac:dyDescent="0.25">
      <c r="Q607"/>
    </row>
    <row r="608" spans="17:17" x14ac:dyDescent="0.25">
      <c r="Q608"/>
    </row>
    <row r="609" spans="17:17" x14ac:dyDescent="0.25">
      <c r="Q609"/>
    </row>
    <row r="610" spans="17:17" x14ac:dyDescent="0.25">
      <c r="Q610"/>
    </row>
    <row r="611" spans="17:17" x14ac:dyDescent="0.25">
      <c r="Q611"/>
    </row>
    <row r="612" spans="17:17" x14ac:dyDescent="0.25">
      <c r="Q612"/>
    </row>
    <row r="613" spans="17:17" x14ac:dyDescent="0.25">
      <c r="Q613"/>
    </row>
    <row r="614" spans="17:17" x14ac:dyDescent="0.25">
      <c r="Q614"/>
    </row>
    <row r="615" spans="17:17" x14ac:dyDescent="0.25">
      <c r="Q615"/>
    </row>
    <row r="616" spans="17:17" x14ac:dyDescent="0.25">
      <c r="Q616"/>
    </row>
    <row r="617" spans="17:17" x14ac:dyDescent="0.25">
      <c r="Q617"/>
    </row>
    <row r="618" spans="17:17" x14ac:dyDescent="0.25">
      <c r="Q618"/>
    </row>
    <row r="619" spans="17:17" x14ac:dyDescent="0.25">
      <c r="Q619"/>
    </row>
    <row r="620" spans="17:17" x14ac:dyDescent="0.25">
      <c r="Q620"/>
    </row>
    <row r="621" spans="17:17" x14ac:dyDescent="0.25">
      <c r="Q621"/>
    </row>
    <row r="622" spans="17:17" x14ac:dyDescent="0.25">
      <c r="Q622"/>
    </row>
    <row r="623" spans="17:17" x14ac:dyDescent="0.25">
      <c r="Q623"/>
    </row>
    <row r="624" spans="17:17" x14ac:dyDescent="0.25">
      <c r="Q624"/>
    </row>
    <row r="625" spans="17:17" x14ac:dyDescent="0.25">
      <c r="Q625"/>
    </row>
    <row r="626" spans="17:17" x14ac:dyDescent="0.25">
      <c r="Q626"/>
    </row>
    <row r="627" spans="17:17" x14ac:dyDescent="0.25">
      <c r="Q627"/>
    </row>
    <row r="628" spans="17:17" x14ac:dyDescent="0.25">
      <c r="Q628"/>
    </row>
    <row r="629" spans="17:17" x14ac:dyDescent="0.25">
      <c r="Q629"/>
    </row>
    <row r="630" spans="17:17" x14ac:dyDescent="0.25">
      <c r="Q630"/>
    </row>
    <row r="631" spans="17:17" x14ac:dyDescent="0.25">
      <c r="Q631"/>
    </row>
    <row r="632" spans="17:17" x14ac:dyDescent="0.25">
      <c r="Q632"/>
    </row>
    <row r="633" spans="17:17" x14ac:dyDescent="0.25">
      <c r="Q633"/>
    </row>
    <row r="634" spans="17:17" x14ac:dyDescent="0.25">
      <c r="Q634"/>
    </row>
    <row r="635" spans="17:17" x14ac:dyDescent="0.25">
      <c r="Q635"/>
    </row>
    <row r="636" spans="17:17" x14ac:dyDescent="0.25">
      <c r="Q636"/>
    </row>
    <row r="637" spans="17:17" x14ac:dyDescent="0.25">
      <c r="Q637"/>
    </row>
    <row r="638" spans="17:17" x14ac:dyDescent="0.25">
      <c r="Q638"/>
    </row>
    <row r="639" spans="17:17" x14ac:dyDescent="0.25">
      <c r="Q639"/>
    </row>
    <row r="640" spans="17:17" x14ac:dyDescent="0.25">
      <c r="Q640"/>
    </row>
    <row r="641" spans="17:17" x14ac:dyDescent="0.25">
      <c r="Q641"/>
    </row>
    <row r="642" spans="17:17" x14ac:dyDescent="0.25">
      <c r="Q642"/>
    </row>
    <row r="643" spans="17:17" x14ac:dyDescent="0.25">
      <c r="Q643"/>
    </row>
    <row r="644" spans="17:17" x14ac:dyDescent="0.25">
      <c r="Q644"/>
    </row>
    <row r="645" spans="17:17" x14ac:dyDescent="0.25">
      <c r="Q645"/>
    </row>
    <row r="646" spans="17:17" x14ac:dyDescent="0.25">
      <c r="Q646"/>
    </row>
    <row r="647" spans="17:17" x14ac:dyDescent="0.25">
      <c r="Q647"/>
    </row>
    <row r="648" spans="17:17" x14ac:dyDescent="0.25">
      <c r="Q648"/>
    </row>
    <row r="649" spans="17:17" x14ac:dyDescent="0.25">
      <c r="Q649"/>
    </row>
    <row r="650" spans="17:17" x14ac:dyDescent="0.25">
      <c r="Q650"/>
    </row>
    <row r="651" spans="17:17" x14ac:dyDescent="0.25">
      <c r="Q651"/>
    </row>
    <row r="652" spans="17:17" x14ac:dyDescent="0.25">
      <c r="Q652"/>
    </row>
    <row r="653" spans="17:17" x14ac:dyDescent="0.25">
      <c r="Q653"/>
    </row>
    <row r="654" spans="17:17" x14ac:dyDescent="0.25">
      <c r="Q654"/>
    </row>
    <row r="655" spans="17:17" x14ac:dyDescent="0.25">
      <c r="Q655"/>
    </row>
    <row r="656" spans="17:17" x14ac:dyDescent="0.25">
      <c r="Q656"/>
    </row>
    <row r="657" spans="17:17" x14ac:dyDescent="0.25">
      <c r="Q657"/>
    </row>
    <row r="658" spans="17:17" x14ac:dyDescent="0.25">
      <c r="Q658"/>
    </row>
    <row r="659" spans="17:17" x14ac:dyDescent="0.25">
      <c r="Q659"/>
    </row>
    <row r="660" spans="17:17" x14ac:dyDescent="0.25">
      <c r="Q660"/>
    </row>
    <row r="661" spans="17:17" x14ac:dyDescent="0.25">
      <c r="Q661"/>
    </row>
    <row r="662" spans="17:17" x14ac:dyDescent="0.25">
      <c r="Q662"/>
    </row>
    <row r="663" spans="17:17" x14ac:dyDescent="0.25">
      <c r="Q663"/>
    </row>
    <row r="664" spans="17:17" x14ac:dyDescent="0.25">
      <c r="Q664"/>
    </row>
    <row r="665" spans="17:17" x14ac:dyDescent="0.25">
      <c r="Q665"/>
    </row>
    <row r="666" spans="17:17" x14ac:dyDescent="0.25">
      <c r="Q666"/>
    </row>
    <row r="667" spans="17:17" x14ac:dyDescent="0.25">
      <c r="Q667"/>
    </row>
    <row r="668" spans="17:17" x14ac:dyDescent="0.25">
      <c r="Q668"/>
    </row>
    <row r="669" spans="17:17" x14ac:dyDescent="0.25">
      <c r="Q669"/>
    </row>
    <row r="670" spans="17:17" x14ac:dyDescent="0.25">
      <c r="Q670"/>
    </row>
    <row r="671" spans="17:17" x14ac:dyDescent="0.25">
      <c r="Q671"/>
    </row>
    <row r="672" spans="17:17" x14ac:dyDescent="0.25">
      <c r="Q672"/>
    </row>
    <row r="673" spans="17:17" x14ac:dyDescent="0.25">
      <c r="Q673"/>
    </row>
    <row r="674" spans="17:17" x14ac:dyDescent="0.25">
      <c r="Q674"/>
    </row>
    <row r="675" spans="17:17" x14ac:dyDescent="0.25">
      <c r="Q675"/>
    </row>
    <row r="676" spans="17:17" x14ac:dyDescent="0.25">
      <c r="Q676"/>
    </row>
    <row r="677" spans="17:17" x14ac:dyDescent="0.25">
      <c r="Q677"/>
    </row>
    <row r="678" spans="17:17" x14ac:dyDescent="0.25">
      <c r="Q678"/>
    </row>
    <row r="679" spans="17:17" x14ac:dyDescent="0.25">
      <c r="Q679"/>
    </row>
    <row r="680" spans="17:17" x14ac:dyDescent="0.25">
      <c r="Q680"/>
    </row>
    <row r="681" spans="17:17" x14ac:dyDescent="0.25">
      <c r="Q681"/>
    </row>
    <row r="682" spans="17:17" x14ac:dyDescent="0.25">
      <c r="Q682"/>
    </row>
    <row r="683" spans="17:17" x14ac:dyDescent="0.25">
      <c r="Q683"/>
    </row>
    <row r="684" spans="17:17" x14ac:dyDescent="0.25">
      <c r="Q684"/>
    </row>
    <row r="685" spans="17:17" x14ac:dyDescent="0.25">
      <c r="Q685"/>
    </row>
    <row r="686" spans="17:17" x14ac:dyDescent="0.25">
      <c r="Q686"/>
    </row>
    <row r="687" spans="17:17" x14ac:dyDescent="0.25">
      <c r="Q687"/>
    </row>
    <row r="688" spans="17:17" x14ac:dyDescent="0.25">
      <c r="Q688"/>
    </row>
    <row r="689" spans="17:17" x14ac:dyDescent="0.25">
      <c r="Q689"/>
    </row>
    <row r="690" spans="17:17" x14ac:dyDescent="0.25">
      <c r="Q690"/>
    </row>
    <row r="691" spans="17:17" x14ac:dyDescent="0.25">
      <c r="Q691"/>
    </row>
    <row r="692" spans="17:17" x14ac:dyDescent="0.25">
      <c r="Q692"/>
    </row>
    <row r="693" spans="17:17" x14ac:dyDescent="0.25">
      <c r="Q693"/>
    </row>
    <row r="694" spans="17:17" x14ac:dyDescent="0.25">
      <c r="Q694"/>
    </row>
    <row r="695" spans="17:17" x14ac:dyDescent="0.25">
      <c r="Q695"/>
    </row>
    <row r="696" spans="17:17" x14ac:dyDescent="0.25">
      <c r="Q696"/>
    </row>
    <row r="697" spans="17:17" x14ac:dyDescent="0.25">
      <c r="Q697"/>
    </row>
    <row r="698" spans="17:17" x14ac:dyDescent="0.25">
      <c r="Q698"/>
    </row>
    <row r="699" spans="17:17" x14ac:dyDescent="0.25">
      <c r="Q699"/>
    </row>
    <row r="700" spans="17:17" x14ac:dyDescent="0.25">
      <c r="Q700"/>
    </row>
    <row r="701" spans="17:17" x14ac:dyDescent="0.25">
      <c r="Q701"/>
    </row>
    <row r="702" spans="17:17" x14ac:dyDescent="0.25">
      <c r="Q702"/>
    </row>
    <row r="703" spans="17:17" x14ac:dyDescent="0.25">
      <c r="Q703"/>
    </row>
    <row r="704" spans="17:17" x14ac:dyDescent="0.25">
      <c r="Q704"/>
    </row>
    <row r="705" spans="17:17" x14ac:dyDescent="0.25">
      <c r="Q705"/>
    </row>
    <row r="706" spans="17:17" x14ac:dyDescent="0.25">
      <c r="Q706"/>
    </row>
    <row r="707" spans="17:17" x14ac:dyDescent="0.25">
      <c r="Q707"/>
    </row>
    <row r="708" spans="17:17" x14ac:dyDescent="0.25">
      <c r="Q708"/>
    </row>
    <row r="709" spans="17:17" x14ac:dyDescent="0.25">
      <c r="Q709"/>
    </row>
    <row r="710" spans="17:17" x14ac:dyDescent="0.25">
      <c r="Q710"/>
    </row>
    <row r="711" spans="17:17" x14ac:dyDescent="0.25">
      <c r="Q711"/>
    </row>
    <row r="712" spans="17:17" x14ac:dyDescent="0.25">
      <c r="Q712"/>
    </row>
    <row r="713" spans="17:17" x14ac:dyDescent="0.25">
      <c r="Q713"/>
    </row>
    <row r="714" spans="17:17" x14ac:dyDescent="0.25">
      <c r="Q714"/>
    </row>
    <row r="715" spans="17:17" x14ac:dyDescent="0.25">
      <c r="Q715"/>
    </row>
    <row r="716" spans="17:17" x14ac:dyDescent="0.25">
      <c r="Q716"/>
    </row>
    <row r="717" spans="17:17" x14ac:dyDescent="0.25">
      <c r="Q717"/>
    </row>
    <row r="718" spans="17:17" x14ac:dyDescent="0.25">
      <c r="Q718"/>
    </row>
    <row r="719" spans="17:17" x14ac:dyDescent="0.25">
      <c r="Q719"/>
    </row>
    <row r="720" spans="17:17" x14ac:dyDescent="0.25">
      <c r="Q720"/>
    </row>
    <row r="721" spans="17:17" x14ac:dyDescent="0.25">
      <c r="Q721"/>
    </row>
    <row r="722" spans="17:17" x14ac:dyDescent="0.25">
      <c r="Q722"/>
    </row>
    <row r="723" spans="17:17" x14ac:dyDescent="0.25">
      <c r="Q723"/>
    </row>
    <row r="724" spans="17:17" x14ac:dyDescent="0.25">
      <c r="Q724"/>
    </row>
    <row r="725" spans="17:17" x14ac:dyDescent="0.25">
      <c r="Q725"/>
    </row>
    <row r="726" spans="17:17" x14ac:dyDescent="0.25">
      <c r="Q726"/>
    </row>
    <row r="727" spans="17:17" x14ac:dyDescent="0.25">
      <c r="Q727"/>
    </row>
    <row r="728" spans="17:17" x14ac:dyDescent="0.25">
      <c r="Q728"/>
    </row>
    <row r="729" spans="17:17" x14ac:dyDescent="0.25">
      <c r="Q729"/>
    </row>
    <row r="730" spans="17:17" x14ac:dyDescent="0.25">
      <c r="Q730"/>
    </row>
    <row r="731" spans="17:17" x14ac:dyDescent="0.25">
      <c r="Q731"/>
    </row>
    <row r="732" spans="17:17" x14ac:dyDescent="0.25">
      <c r="Q732"/>
    </row>
    <row r="733" spans="17:17" x14ac:dyDescent="0.25">
      <c r="Q733"/>
    </row>
    <row r="734" spans="17:17" x14ac:dyDescent="0.25">
      <c r="Q734"/>
    </row>
    <row r="735" spans="17:17" x14ac:dyDescent="0.25">
      <c r="Q735"/>
    </row>
    <row r="736" spans="17:17" x14ac:dyDescent="0.25">
      <c r="Q736"/>
    </row>
    <row r="737" spans="17:17" x14ac:dyDescent="0.25">
      <c r="Q737"/>
    </row>
    <row r="738" spans="17:17" x14ac:dyDescent="0.25">
      <c r="Q738"/>
    </row>
    <row r="739" spans="17:17" x14ac:dyDescent="0.25">
      <c r="Q739"/>
    </row>
    <row r="740" spans="17:17" x14ac:dyDescent="0.25">
      <c r="Q740"/>
    </row>
    <row r="741" spans="17:17" x14ac:dyDescent="0.25">
      <c r="Q741"/>
    </row>
    <row r="742" spans="17:17" x14ac:dyDescent="0.25">
      <c r="Q742"/>
    </row>
    <row r="743" spans="17:17" x14ac:dyDescent="0.25">
      <c r="Q743"/>
    </row>
    <row r="744" spans="17:17" x14ac:dyDescent="0.25">
      <c r="Q744"/>
    </row>
    <row r="745" spans="17:17" x14ac:dyDescent="0.25">
      <c r="Q745"/>
    </row>
    <row r="746" spans="17:17" x14ac:dyDescent="0.25">
      <c r="Q746"/>
    </row>
    <row r="747" spans="17:17" x14ac:dyDescent="0.25">
      <c r="Q747"/>
    </row>
    <row r="748" spans="17:17" x14ac:dyDescent="0.25">
      <c r="Q748"/>
    </row>
    <row r="749" spans="17:17" x14ac:dyDescent="0.25">
      <c r="Q749"/>
    </row>
    <row r="750" spans="17:17" x14ac:dyDescent="0.25">
      <c r="Q750"/>
    </row>
    <row r="751" spans="17:17" x14ac:dyDescent="0.25">
      <c r="Q751"/>
    </row>
    <row r="752" spans="17:17" x14ac:dyDescent="0.25">
      <c r="Q752"/>
    </row>
    <row r="753" spans="17:17" x14ac:dyDescent="0.25">
      <c r="Q753"/>
    </row>
    <row r="754" spans="17:17" x14ac:dyDescent="0.25">
      <c r="Q754"/>
    </row>
    <row r="755" spans="17:17" x14ac:dyDescent="0.25">
      <c r="Q755"/>
    </row>
    <row r="756" spans="17:17" x14ac:dyDescent="0.25">
      <c r="Q756"/>
    </row>
    <row r="757" spans="17:17" x14ac:dyDescent="0.25">
      <c r="Q757"/>
    </row>
    <row r="758" spans="17:17" x14ac:dyDescent="0.25">
      <c r="Q758"/>
    </row>
    <row r="759" spans="17:17" x14ac:dyDescent="0.25">
      <c r="Q759"/>
    </row>
    <row r="760" spans="17:17" x14ac:dyDescent="0.25">
      <c r="Q760"/>
    </row>
    <row r="761" spans="17:17" x14ac:dyDescent="0.25">
      <c r="Q761"/>
    </row>
    <row r="762" spans="17:17" x14ac:dyDescent="0.25">
      <c r="Q762"/>
    </row>
    <row r="763" spans="17:17" x14ac:dyDescent="0.25">
      <c r="Q763"/>
    </row>
    <row r="764" spans="17:17" x14ac:dyDescent="0.25">
      <c r="Q764"/>
    </row>
    <row r="765" spans="17:17" x14ac:dyDescent="0.25">
      <c r="Q765"/>
    </row>
    <row r="766" spans="17:17" x14ac:dyDescent="0.25">
      <c r="Q766"/>
    </row>
    <row r="767" spans="17:17" x14ac:dyDescent="0.25">
      <c r="Q767"/>
    </row>
    <row r="768" spans="17:17" x14ac:dyDescent="0.25">
      <c r="Q768"/>
    </row>
    <row r="769" spans="17:17" x14ac:dyDescent="0.25">
      <c r="Q769"/>
    </row>
    <row r="770" spans="17:17" x14ac:dyDescent="0.25">
      <c r="Q770"/>
    </row>
    <row r="771" spans="17:17" x14ac:dyDescent="0.25">
      <c r="Q771"/>
    </row>
    <row r="772" spans="17:17" x14ac:dyDescent="0.25">
      <c r="Q772"/>
    </row>
    <row r="773" spans="17:17" x14ac:dyDescent="0.25">
      <c r="Q773"/>
    </row>
    <row r="774" spans="17:17" x14ac:dyDescent="0.25">
      <c r="Q774"/>
    </row>
    <row r="775" spans="17:17" x14ac:dyDescent="0.25">
      <c r="Q775"/>
    </row>
    <row r="776" spans="17:17" x14ac:dyDescent="0.25">
      <c r="Q776"/>
    </row>
    <row r="777" spans="17:17" x14ac:dyDescent="0.25">
      <c r="Q777"/>
    </row>
    <row r="778" spans="17:17" x14ac:dyDescent="0.25">
      <c r="Q778"/>
    </row>
    <row r="779" spans="17:17" x14ac:dyDescent="0.25">
      <c r="Q779"/>
    </row>
    <row r="780" spans="17:17" x14ac:dyDescent="0.25">
      <c r="Q780"/>
    </row>
    <row r="781" spans="17:17" x14ac:dyDescent="0.25">
      <c r="Q781"/>
    </row>
    <row r="782" spans="17:17" x14ac:dyDescent="0.25">
      <c r="Q782"/>
    </row>
    <row r="783" spans="17:17" x14ac:dyDescent="0.25">
      <c r="Q783"/>
    </row>
    <row r="784" spans="17:17" x14ac:dyDescent="0.25">
      <c r="Q784"/>
    </row>
    <row r="785" spans="17:17" x14ac:dyDescent="0.25">
      <c r="Q785"/>
    </row>
    <row r="786" spans="17:17" x14ac:dyDescent="0.25">
      <c r="Q786"/>
    </row>
    <row r="787" spans="17:17" x14ac:dyDescent="0.25">
      <c r="Q787"/>
    </row>
    <row r="788" spans="17:17" x14ac:dyDescent="0.25">
      <c r="Q788"/>
    </row>
    <row r="789" spans="17:17" x14ac:dyDescent="0.25">
      <c r="Q789"/>
    </row>
    <row r="790" spans="17:17" x14ac:dyDescent="0.25">
      <c r="Q790"/>
    </row>
    <row r="791" spans="17:17" x14ac:dyDescent="0.25">
      <c r="Q791"/>
    </row>
    <row r="792" spans="17:17" x14ac:dyDescent="0.25">
      <c r="Q792"/>
    </row>
    <row r="793" spans="17:17" x14ac:dyDescent="0.25">
      <c r="Q793"/>
    </row>
    <row r="794" spans="17:17" x14ac:dyDescent="0.25">
      <c r="Q794"/>
    </row>
    <row r="795" spans="17:17" x14ac:dyDescent="0.25">
      <c r="Q795"/>
    </row>
    <row r="796" spans="17:17" x14ac:dyDescent="0.25">
      <c r="Q796"/>
    </row>
    <row r="797" spans="17:17" x14ac:dyDescent="0.25">
      <c r="Q797"/>
    </row>
    <row r="798" spans="17:17" x14ac:dyDescent="0.25">
      <c r="Q798"/>
    </row>
    <row r="799" spans="17:17" x14ac:dyDescent="0.25">
      <c r="Q799"/>
    </row>
    <row r="800" spans="17:17" x14ac:dyDescent="0.25">
      <c r="Q800"/>
    </row>
    <row r="801" spans="17:17" x14ac:dyDescent="0.25">
      <c r="Q801"/>
    </row>
    <row r="802" spans="17:17" x14ac:dyDescent="0.25">
      <c r="Q802"/>
    </row>
    <row r="803" spans="17:17" x14ac:dyDescent="0.25">
      <c r="Q803"/>
    </row>
    <row r="804" spans="17:17" x14ac:dyDescent="0.25">
      <c r="Q804"/>
    </row>
    <row r="805" spans="17:17" x14ac:dyDescent="0.25">
      <c r="Q805"/>
    </row>
    <row r="806" spans="17:17" x14ac:dyDescent="0.25">
      <c r="Q806"/>
    </row>
    <row r="807" spans="17:17" x14ac:dyDescent="0.25">
      <c r="Q807"/>
    </row>
    <row r="808" spans="17:17" x14ac:dyDescent="0.25">
      <c r="Q808"/>
    </row>
    <row r="809" spans="17:17" x14ac:dyDescent="0.25">
      <c r="Q809"/>
    </row>
    <row r="810" spans="17:17" x14ac:dyDescent="0.25">
      <c r="Q810"/>
    </row>
    <row r="811" spans="17:17" x14ac:dyDescent="0.25">
      <c r="Q811"/>
    </row>
    <row r="812" spans="17:17" x14ac:dyDescent="0.25">
      <c r="Q812"/>
    </row>
    <row r="813" spans="17:17" x14ac:dyDescent="0.25">
      <c r="Q813"/>
    </row>
    <row r="814" spans="17:17" x14ac:dyDescent="0.25">
      <c r="Q814"/>
    </row>
    <row r="815" spans="17:17" x14ac:dyDescent="0.25">
      <c r="Q815"/>
    </row>
    <row r="816" spans="17:17" x14ac:dyDescent="0.25">
      <c r="Q816"/>
    </row>
    <row r="817" spans="17:17" x14ac:dyDescent="0.25">
      <c r="Q817"/>
    </row>
    <row r="818" spans="17:17" x14ac:dyDescent="0.25">
      <c r="Q818"/>
    </row>
    <row r="819" spans="17:17" x14ac:dyDescent="0.25">
      <c r="Q819"/>
    </row>
    <row r="820" spans="17:17" x14ac:dyDescent="0.25">
      <c r="Q820"/>
    </row>
    <row r="821" spans="17:17" x14ac:dyDescent="0.25">
      <c r="Q821"/>
    </row>
    <row r="822" spans="17:17" x14ac:dyDescent="0.25">
      <c r="Q822"/>
    </row>
    <row r="823" spans="17:17" x14ac:dyDescent="0.25">
      <c r="Q823"/>
    </row>
    <row r="824" spans="17:17" x14ac:dyDescent="0.25">
      <c r="Q824"/>
    </row>
    <row r="825" spans="17:17" x14ac:dyDescent="0.25">
      <c r="Q825"/>
    </row>
    <row r="826" spans="17:17" x14ac:dyDescent="0.25">
      <c r="Q826"/>
    </row>
    <row r="827" spans="17:17" x14ac:dyDescent="0.25">
      <c r="Q827"/>
    </row>
    <row r="828" spans="17:17" x14ac:dyDescent="0.25">
      <c r="Q828"/>
    </row>
    <row r="829" spans="17:17" x14ac:dyDescent="0.25">
      <c r="Q829"/>
    </row>
    <row r="830" spans="17:17" x14ac:dyDescent="0.25">
      <c r="Q830"/>
    </row>
    <row r="831" spans="17:17" x14ac:dyDescent="0.25">
      <c r="Q831"/>
    </row>
    <row r="832" spans="17:17" x14ac:dyDescent="0.25">
      <c r="Q832"/>
    </row>
    <row r="833" spans="17:17" x14ac:dyDescent="0.25">
      <c r="Q833"/>
    </row>
    <row r="834" spans="17:17" x14ac:dyDescent="0.25">
      <c r="Q834"/>
    </row>
    <row r="835" spans="17:17" x14ac:dyDescent="0.25">
      <c r="Q835"/>
    </row>
    <row r="836" spans="17:17" x14ac:dyDescent="0.25">
      <c r="Q836"/>
    </row>
    <row r="837" spans="17:17" x14ac:dyDescent="0.25">
      <c r="Q837"/>
    </row>
    <row r="838" spans="17:17" x14ac:dyDescent="0.25">
      <c r="Q838"/>
    </row>
    <row r="839" spans="17:17" x14ac:dyDescent="0.25">
      <c r="Q839"/>
    </row>
    <row r="840" spans="17:17" x14ac:dyDescent="0.25">
      <c r="Q840"/>
    </row>
    <row r="841" spans="17:17" x14ac:dyDescent="0.25">
      <c r="Q841"/>
    </row>
    <row r="842" spans="17:17" x14ac:dyDescent="0.25">
      <c r="Q842"/>
    </row>
    <row r="843" spans="17:17" x14ac:dyDescent="0.25">
      <c r="Q843"/>
    </row>
    <row r="844" spans="17:17" x14ac:dyDescent="0.25">
      <c r="Q844"/>
    </row>
    <row r="845" spans="17:17" x14ac:dyDescent="0.25">
      <c r="Q845"/>
    </row>
    <row r="846" spans="17:17" x14ac:dyDescent="0.25">
      <c r="Q846"/>
    </row>
    <row r="847" spans="17:17" x14ac:dyDescent="0.25">
      <c r="Q847"/>
    </row>
    <row r="848" spans="17:17" x14ac:dyDescent="0.25">
      <c r="Q848"/>
    </row>
    <row r="849" spans="17:17" x14ac:dyDescent="0.25">
      <c r="Q849"/>
    </row>
    <row r="850" spans="17:17" x14ac:dyDescent="0.25">
      <c r="Q850"/>
    </row>
    <row r="851" spans="17:17" x14ac:dyDescent="0.25">
      <c r="Q851"/>
    </row>
    <row r="852" spans="17:17" x14ac:dyDescent="0.25">
      <c r="Q852"/>
    </row>
    <row r="853" spans="17:17" x14ac:dyDescent="0.25">
      <c r="Q853"/>
    </row>
    <row r="854" spans="17:17" x14ac:dyDescent="0.25">
      <c r="Q854"/>
    </row>
    <row r="855" spans="17:17" x14ac:dyDescent="0.25">
      <c r="Q855"/>
    </row>
    <row r="856" spans="17:17" x14ac:dyDescent="0.25">
      <c r="Q856"/>
    </row>
    <row r="857" spans="17:17" x14ac:dyDescent="0.25">
      <c r="Q857"/>
    </row>
    <row r="858" spans="17:17" x14ac:dyDescent="0.25">
      <c r="Q858"/>
    </row>
    <row r="859" spans="17:17" x14ac:dyDescent="0.25">
      <c r="Q859"/>
    </row>
    <row r="860" spans="17:17" x14ac:dyDescent="0.25">
      <c r="Q860"/>
    </row>
    <row r="861" spans="17:17" x14ac:dyDescent="0.25">
      <c r="Q861"/>
    </row>
    <row r="862" spans="17:17" x14ac:dyDescent="0.25">
      <c r="Q862"/>
    </row>
    <row r="863" spans="17:17" x14ac:dyDescent="0.25">
      <c r="Q863"/>
    </row>
    <row r="864" spans="17:17" x14ac:dyDescent="0.25">
      <c r="Q864"/>
    </row>
    <row r="865" spans="17:17" x14ac:dyDescent="0.25">
      <c r="Q865"/>
    </row>
    <row r="866" spans="17:17" x14ac:dyDescent="0.25">
      <c r="Q866"/>
    </row>
    <row r="867" spans="17:17" x14ac:dyDescent="0.25">
      <c r="Q867"/>
    </row>
    <row r="868" spans="17:17" x14ac:dyDescent="0.25">
      <c r="Q868"/>
    </row>
    <row r="869" spans="17:17" x14ac:dyDescent="0.25">
      <c r="Q869"/>
    </row>
    <row r="870" spans="17:17" x14ac:dyDescent="0.25">
      <c r="Q870"/>
    </row>
    <row r="871" spans="17:17" x14ac:dyDescent="0.25">
      <c r="Q871"/>
    </row>
    <row r="872" spans="17:17" x14ac:dyDescent="0.25">
      <c r="Q872"/>
    </row>
    <row r="873" spans="17:17" x14ac:dyDescent="0.25">
      <c r="Q873"/>
    </row>
    <row r="874" spans="17:17" x14ac:dyDescent="0.25">
      <c r="Q874"/>
    </row>
    <row r="875" spans="17:17" x14ac:dyDescent="0.25">
      <c r="Q875"/>
    </row>
    <row r="876" spans="17:17" x14ac:dyDescent="0.25">
      <c r="Q876"/>
    </row>
    <row r="877" spans="17:17" x14ac:dyDescent="0.25">
      <c r="Q877"/>
    </row>
    <row r="878" spans="17:17" x14ac:dyDescent="0.25">
      <c r="Q878"/>
    </row>
    <row r="879" spans="17:17" x14ac:dyDescent="0.25">
      <c r="Q879"/>
    </row>
    <row r="880" spans="17:17" x14ac:dyDescent="0.25">
      <c r="Q880"/>
    </row>
    <row r="881" spans="17:17" x14ac:dyDescent="0.25">
      <c r="Q881"/>
    </row>
    <row r="882" spans="17:17" x14ac:dyDescent="0.25">
      <c r="Q882"/>
    </row>
    <row r="883" spans="17:17" x14ac:dyDescent="0.25">
      <c r="Q883"/>
    </row>
    <row r="884" spans="17:17" x14ac:dyDescent="0.25">
      <c r="Q884"/>
    </row>
    <row r="885" spans="17:17" x14ac:dyDescent="0.25">
      <c r="Q885"/>
    </row>
    <row r="886" spans="17:17" x14ac:dyDescent="0.25">
      <c r="Q886"/>
    </row>
    <row r="887" spans="17:17" x14ac:dyDescent="0.25">
      <c r="Q887"/>
    </row>
    <row r="888" spans="17:17" x14ac:dyDescent="0.25">
      <c r="Q888"/>
    </row>
    <row r="889" spans="17:17" x14ac:dyDescent="0.25">
      <c r="Q889"/>
    </row>
    <row r="890" spans="17:17" x14ac:dyDescent="0.25">
      <c r="Q890"/>
    </row>
    <row r="891" spans="17:17" x14ac:dyDescent="0.25">
      <c r="Q891"/>
    </row>
    <row r="892" spans="17:17" x14ac:dyDescent="0.25">
      <c r="Q892"/>
    </row>
    <row r="893" spans="17:17" x14ac:dyDescent="0.25">
      <c r="Q893"/>
    </row>
    <row r="894" spans="17:17" x14ac:dyDescent="0.25">
      <c r="Q894"/>
    </row>
    <row r="895" spans="17:17" x14ac:dyDescent="0.25">
      <c r="Q895"/>
    </row>
    <row r="896" spans="17:17" x14ac:dyDescent="0.25">
      <c r="Q896"/>
    </row>
    <row r="897" spans="17:17" x14ac:dyDescent="0.25">
      <c r="Q897"/>
    </row>
    <row r="898" spans="17:17" x14ac:dyDescent="0.25">
      <c r="Q898"/>
    </row>
    <row r="899" spans="17:17" x14ac:dyDescent="0.25">
      <c r="Q899"/>
    </row>
    <row r="900" spans="17:17" x14ac:dyDescent="0.25">
      <c r="Q900"/>
    </row>
    <row r="901" spans="17:17" x14ac:dyDescent="0.25">
      <c r="Q901"/>
    </row>
    <row r="902" spans="17:17" x14ac:dyDescent="0.25">
      <c r="Q902"/>
    </row>
    <row r="903" spans="17:17" x14ac:dyDescent="0.25">
      <c r="Q903"/>
    </row>
    <row r="904" spans="17:17" x14ac:dyDescent="0.25">
      <c r="Q904"/>
    </row>
    <row r="905" spans="17:17" x14ac:dyDescent="0.25">
      <c r="Q905"/>
    </row>
    <row r="906" spans="17:17" x14ac:dyDescent="0.25">
      <c r="Q906"/>
    </row>
    <row r="907" spans="17:17" x14ac:dyDescent="0.25">
      <c r="Q907"/>
    </row>
    <row r="908" spans="17:17" x14ac:dyDescent="0.25">
      <c r="Q908"/>
    </row>
    <row r="909" spans="17:17" x14ac:dyDescent="0.25">
      <c r="Q909"/>
    </row>
    <row r="910" spans="17:17" x14ac:dyDescent="0.25">
      <c r="Q910"/>
    </row>
    <row r="911" spans="17:17" x14ac:dyDescent="0.25">
      <c r="Q911"/>
    </row>
    <row r="912" spans="17:17" x14ac:dyDescent="0.25">
      <c r="Q912"/>
    </row>
    <row r="913" spans="17:17" x14ac:dyDescent="0.25">
      <c r="Q913"/>
    </row>
    <row r="914" spans="17:17" x14ac:dyDescent="0.25">
      <c r="Q914"/>
    </row>
    <row r="915" spans="17:17" x14ac:dyDescent="0.25">
      <c r="Q915"/>
    </row>
    <row r="916" spans="17:17" x14ac:dyDescent="0.25">
      <c r="Q916"/>
    </row>
    <row r="917" spans="17:17" x14ac:dyDescent="0.25">
      <c r="Q917"/>
    </row>
    <row r="918" spans="17:17" x14ac:dyDescent="0.25">
      <c r="Q918"/>
    </row>
    <row r="919" spans="17:17" x14ac:dyDescent="0.25">
      <c r="Q919"/>
    </row>
    <row r="920" spans="17:17" x14ac:dyDescent="0.25">
      <c r="Q920"/>
    </row>
    <row r="921" spans="17:17" x14ac:dyDescent="0.25">
      <c r="Q921"/>
    </row>
    <row r="922" spans="17:17" x14ac:dyDescent="0.25">
      <c r="Q922"/>
    </row>
    <row r="923" spans="17:17" x14ac:dyDescent="0.25">
      <c r="Q923"/>
    </row>
    <row r="924" spans="17:17" x14ac:dyDescent="0.25">
      <c r="Q924"/>
    </row>
    <row r="925" spans="17:17" x14ac:dyDescent="0.25">
      <c r="Q925"/>
    </row>
    <row r="926" spans="17:17" x14ac:dyDescent="0.25">
      <c r="Q926"/>
    </row>
    <row r="927" spans="17:17" x14ac:dyDescent="0.25">
      <c r="Q927"/>
    </row>
    <row r="928" spans="17:17" x14ac:dyDescent="0.25">
      <c r="Q928"/>
    </row>
    <row r="929" spans="17:17" x14ac:dyDescent="0.25">
      <c r="Q929"/>
    </row>
    <row r="930" spans="17:17" x14ac:dyDescent="0.25">
      <c r="Q930"/>
    </row>
    <row r="931" spans="17:17" x14ac:dyDescent="0.25">
      <c r="Q931"/>
    </row>
    <row r="932" spans="17:17" x14ac:dyDescent="0.25">
      <c r="Q932"/>
    </row>
    <row r="933" spans="17:17" x14ac:dyDescent="0.25">
      <c r="Q933"/>
    </row>
    <row r="934" spans="17:17" x14ac:dyDescent="0.25">
      <c r="Q934"/>
    </row>
    <row r="935" spans="17:17" x14ac:dyDescent="0.25">
      <c r="Q935"/>
    </row>
    <row r="936" spans="17:17" x14ac:dyDescent="0.25">
      <c r="Q936"/>
    </row>
    <row r="937" spans="17:17" x14ac:dyDescent="0.25">
      <c r="Q937"/>
    </row>
    <row r="938" spans="17:17" x14ac:dyDescent="0.25">
      <c r="Q938"/>
    </row>
    <row r="939" spans="17:17" x14ac:dyDescent="0.25">
      <c r="Q939"/>
    </row>
    <row r="940" spans="17:17" x14ac:dyDescent="0.25">
      <c r="Q940"/>
    </row>
    <row r="941" spans="17:17" x14ac:dyDescent="0.25">
      <c r="Q941"/>
    </row>
    <row r="942" spans="17:17" x14ac:dyDescent="0.25">
      <c r="Q942"/>
    </row>
    <row r="943" spans="17:17" x14ac:dyDescent="0.25">
      <c r="Q943"/>
    </row>
    <row r="944" spans="17:17" x14ac:dyDescent="0.25">
      <c r="Q944"/>
    </row>
    <row r="945" spans="17:17" x14ac:dyDescent="0.25">
      <c r="Q945"/>
    </row>
    <row r="946" spans="17:17" x14ac:dyDescent="0.25">
      <c r="Q946"/>
    </row>
    <row r="947" spans="17:17" x14ac:dyDescent="0.25">
      <c r="Q947"/>
    </row>
    <row r="948" spans="17:17" x14ac:dyDescent="0.25">
      <c r="Q948"/>
    </row>
    <row r="949" spans="17:17" x14ac:dyDescent="0.25">
      <c r="Q949"/>
    </row>
    <row r="950" spans="17:17" x14ac:dyDescent="0.25">
      <c r="Q950"/>
    </row>
    <row r="951" spans="17:17" x14ac:dyDescent="0.25">
      <c r="Q951"/>
    </row>
    <row r="952" spans="17:17" x14ac:dyDescent="0.25">
      <c r="Q952"/>
    </row>
    <row r="953" spans="17:17" x14ac:dyDescent="0.25">
      <c r="Q953"/>
    </row>
    <row r="954" spans="17:17" x14ac:dyDescent="0.25">
      <c r="Q954"/>
    </row>
    <row r="955" spans="17:17" x14ac:dyDescent="0.25">
      <c r="Q955"/>
    </row>
    <row r="956" spans="17:17" x14ac:dyDescent="0.25">
      <c r="Q956"/>
    </row>
    <row r="957" spans="17:17" x14ac:dyDescent="0.25">
      <c r="Q957"/>
    </row>
    <row r="958" spans="17:17" x14ac:dyDescent="0.25">
      <c r="Q958"/>
    </row>
    <row r="959" spans="17:17" x14ac:dyDescent="0.25">
      <c r="Q959"/>
    </row>
    <row r="960" spans="17:17" x14ac:dyDescent="0.25">
      <c r="Q960"/>
    </row>
    <row r="961" spans="17:17" x14ac:dyDescent="0.25">
      <c r="Q961"/>
    </row>
    <row r="962" spans="17:17" x14ac:dyDescent="0.25">
      <c r="Q962"/>
    </row>
    <row r="963" spans="17:17" x14ac:dyDescent="0.25">
      <c r="Q963"/>
    </row>
    <row r="964" spans="17:17" x14ac:dyDescent="0.25">
      <c r="Q964"/>
    </row>
    <row r="965" spans="17:17" x14ac:dyDescent="0.25">
      <c r="Q965"/>
    </row>
    <row r="966" spans="17:17" x14ac:dyDescent="0.25">
      <c r="Q966"/>
    </row>
    <row r="967" spans="17:17" x14ac:dyDescent="0.25">
      <c r="Q967"/>
    </row>
    <row r="968" spans="17:17" x14ac:dyDescent="0.25">
      <c r="Q968"/>
    </row>
    <row r="969" spans="17:17" x14ac:dyDescent="0.25">
      <c r="Q969"/>
    </row>
    <row r="970" spans="17:17" x14ac:dyDescent="0.25">
      <c r="Q970"/>
    </row>
    <row r="971" spans="17:17" x14ac:dyDescent="0.25">
      <c r="Q971"/>
    </row>
    <row r="972" spans="17:17" x14ac:dyDescent="0.25">
      <c r="Q972"/>
    </row>
    <row r="973" spans="17:17" x14ac:dyDescent="0.25">
      <c r="Q973"/>
    </row>
    <row r="974" spans="17:17" x14ac:dyDescent="0.25">
      <c r="Q974"/>
    </row>
    <row r="975" spans="17:17" x14ac:dyDescent="0.25">
      <c r="Q975"/>
    </row>
    <row r="976" spans="17:17" x14ac:dyDescent="0.25">
      <c r="Q976"/>
    </row>
    <row r="977" spans="17:17" x14ac:dyDescent="0.25">
      <c r="Q977"/>
    </row>
    <row r="978" spans="17:17" x14ac:dyDescent="0.25">
      <c r="Q978"/>
    </row>
    <row r="979" spans="17:17" x14ac:dyDescent="0.25">
      <c r="Q979"/>
    </row>
    <row r="980" spans="17:17" x14ac:dyDescent="0.25">
      <c r="Q980"/>
    </row>
    <row r="981" spans="17:17" x14ac:dyDescent="0.25">
      <c r="Q981"/>
    </row>
    <row r="982" spans="17:17" x14ac:dyDescent="0.25">
      <c r="Q982"/>
    </row>
    <row r="983" spans="17:17" x14ac:dyDescent="0.25">
      <c r="Q983"/>
    </row>
    <row r="984" spans="17:17" x14ac:dyDescent="0.25">
      <c r="Q984"/>
    </row>
    <row r="985" spans="17:17" x14ac:dyDescent="0.25">
      <c r="Q985"/>
    </row>
    <row r="986" spans="17:17" x14ac:dyDescent="0.25">
      <c r="Q986"/>
    </row>
    <row r="987" spans="17:17" x14ac:dyDescent="0.25">
      <c r="Q987"/>
    </row>
    <row r="988" spans="17:17" x14ac:dyDescent="0.25">
      <c r="Q988"/>
    </row>
    <row r="989" spans="17:17" x14ac:dyDescent="0.25">
      <c r="Q989"/>
    </row>
    <row r="990" spans="17:17" x14ac:dyDescent="0.25">
      <c r="Q990"/>
    </row>
    <row r="991" spans="17:17" x14ac:dyDescent="0.25">
      <c r="Q991"/>
    </row>
    <row r="992" spans="17:17" x14ac:dyDescent="0.25">
      <c r="Q992"/>
    </row>
    <row r="993" spans="17:17" x14ac:dyDescent="0.25">
      <c r="Q993"/>
    </row>
    <row r="994" spans="17:17" x14ac:dyDescent="0.25">
      <c r="Q994"/>
    </row>
    <row r="995" spans="17:17" x14ac:dyDescent="0.25">
      <c r="Q995"/>
    </row>
    <row r="996" spans="17:17" x14ac:dyDescent="0.25">
      <c r="Q996"/>
    </row>
    <row r="997" spans="17:17" x14ac:dyDescent="0.25">
      <c r="Q997"/>
    </row>
    <row r="998" spans="17:17" x14ac:dyDescent="0.25">
      <c r="Q998"/>
    </row>
    <row r="999" spans="17:17" x14ac:dyDescent="0.25">
      <c r="Q999"/>
    </row>
    <row r="1000" spans="17:17" x14ac:dyDescent="0.25">
      <c r="Q1000"/>
    </row>
    <row r="1001" spans="17:17" x14ac:dyDescent="0.25">
      <c r="Q1001"/>
    </row>
    <row r="1002" spans="17:17" x14ac:dyDescent="0.25">
      <c r="Q1002"/>
    </row>
    <row r="1003" spans="17:17" x14ac:dyDescent="0.25">
      <c r="Q1003"/>
    </row>
    <row r="1004" spans="17:17" x14ac:dyDescent="0.25">
      <c r="Q1004"/>
    </row>
    <row r="1005" spans="17:17" x14ac:dyDescent="0.25">
      <c r="Q1005"/>
    </row>
    <row r="1006" spans="17:17" x14ac:dyDescent="0.25">
      <c r="Q1006"/>
    </row>
    <row r="1007" spans="17:17" x14ac:dyDescent="0.25">
      <c r="Q1007"/>
    </row>
    <row r="1008" spans="17:17" x14ac:dyDescent="0.25">
      <c r="Q1008"/>
    </row>
    <row r="1009" spans="17:17" x14ac:dyDescent="0.25">
      <c r="Q1009"/>
    </row>
    <row r="1010" spans="17:17" x14ac:dyDescent="0.25">
      <c r="Q1010"/>
    </row>
    <row r="1011" spans="17:17" x14ac:dyDescent="0.25">
      <c r="Q1011"/>
    </row>
    <row r="1012" spans="17:17" x14ac:dyDescent="0.25">
      <c r="Q1012"/>
    </row>
    <row r="1013" spans="17:17" x14ac:dyDescent="0.25">
      <c r="Q1013"/>
    </row>
    <row r="1014" spans="17:17" x14ac:dyDescent="0.25">
      <c r="Q1014"/>
    </row>
    <row r="1015" spans="17:17" x14ac:dyDescent="0.25">
      <c r="Q1015"/>
    </row>
    <row r="1016" spans="17:17" x14ac:dyDescent="0.25">
      <c r="Q1016"/>
    </row>
    <row r="1017" spans="17:17" x14ac:dyDescent="0.25">
      <c r="Q1017"/>
    </row>
    <row r="1018" spans="17:17" x14ac:dyDescent="0.25">
      <c r="Q1018"/>
    </row>
    <row r="1019" spans="17:17" x14ac:dyDescent="0.25">
      <c r="Q1019"/>
    </row>
    <row r="1020" spans="17:17" x14ac:dyDescent="0.25">
      <c r="Q1020"/>
    </row>
    <row r="1021" spans="17:17" x14ac:dyDescent="0.25">
      <c r="Q1021"/>
    </row>
    <row r="1022" spans="17:17" x14ac:dyDescent="0.25">
      <c r="Q1022"/>
    </row>
    <row r="1023" spans="17:17" x14ac:dyDescent="0.25">
      <c r="Q1023"/>
    </row>
    <row r="1024" spans="17:17" x14ac:dyDescent="0.25">
      <c r="Q1024"/>
    </row>
    <row r="1025" spans="17:17" x14ac:dyDescent="0.25">
      <c r="Q1025"/>
    </row>
    <row r="1026" spans="17:17" x14ac:dyDescent="0.25">
      <c r="Q1026"/>
    </row>
    <row r="1027" spans="17:17" x14ac:dyDescent="0.25">
      <c r="Q1027"/>
    </row>
    <row r="1028" spans="17:17" x14ac:dyDescent="0.25">
      <c r="Q1028"/>
    </row>
    <row r="1029" spans="17:17" x14ac:dyDescent="0.25">
      <c r="Q1029"/>
    </row>
    <row r="1030" spans="17:17" x14ac:dyDescent="0.25">
      <c r="Q1030"/>
    </row>
    <row r="1031" spans="17:17" x14ac:dyDescent="0.25">
      <c r="Q1031"/>
    </row>
    <row r="1032" spans="17:17" x14ac:dyDescent="0.25">
      <c r="Q1032"/>
    </row>
    <row r="1033" spans="17:17" x14ac:dyDescent="0.25">
      <c r="Q1033"/>
    </row>
    <row r="1034" spans="17:17" x14ac:dyDescent="0.25">
      <c r="Q1034"/>
    </row>
    <row r="1035" spans="17:17" x14ac:dyDescent="0.25">
      <c r="Q1035"/>
    </row>
    <row r="1036" spans="17:17" x14ac:dyDescent="0.25">
      <c r="Q1036"/>
    </row>
    <row r="1037" spans="17:17" x14ac:dyDescent="0.25">
      <c r="Q1037"/>
    </row>
    <row r="1038" spans="17:17" x14ac:dyDescent="0.25">
      <c r="Q1038"/>
    </row>
    <row r="1039" spans="17:17" x14ac:dyDescent="0.25">
      <c r="Q1039"/>
    </row>
    <row r="1040" spans="17:17" x14ac:dyDescent="0.25">
      <c r="Q1040"/>
    </row>
    <row r="1041" spans="17:17" x14ac:dyDescent="0.25">
      <c r="Q1041"/>
    </row>
    <row r="1042" spans="17:17" x14ac:dyDescent="0.25">
      <c r="Q1042"/>
    </row>
    <row r="1043" spans="17:17" x14ac:dyDescent="0.25">
      <c r="Q1043"/>
    </row>
    <row r="1044" spans="17:17" x14ac:dyDescent="0.25">
      <c r="Q1044"/>
    </row>
    <row r="1045" spans="17:17" x14ac:dyDescent="0.25">
      <c r="Q1045"/>
    </row>
    <row r="1046" spans="17:17" x14ac:dyDescent="0.25">
      <c r="Q1046"/>
    </row>
    <row r="1047" spans="17:17" x14ac:dyDescent="0.25">
      <c r="Q1047"/>
    </row>
    <row r="1048" spans="17:17" x14ac:dyDescent="0.25">
      <c r="Q1048"/>
    </row>
    <row r="1049" spans="17:17" x14ac:dyDescent="0.25">
      <c r="Q1049"/>
    </row>
    <row r="1050" spans="17:17" x14ac:dyDescent="0.25">
      <c r="Q1050"/>
    </row>
    <row r="1051" spans="17:17" x14ac:dyDescent="0.25">
      <c r="Q1051"/>
    </row>
    <row r="1052" spans="17:17" x14ac:dyDescent="0.25">
      <c r="Q1052"/>
    </row>
    <row r="1053" spans="17:17" x14ac:dyDescent="0.25">
      <c r="Q1053"/>
    </row>
    <row r="1054" spans="17:17" x14ac:dyDescent="0.25">
      <c r="Q1054"/>
    </row>
    <row r="1055" spans="17:17" x14ac:dyDescent="0.25">
      <c r="Q1055"/>
    </row>
    <row r="1056" spans="17:17" x14ac:dyDescent="0.25">
      <c r="Q1056"/>
    </row>
    <row r="1057" spans="17:17" x14ac:dyDescent="0.25">
      <c r="Q1057"/>
    </row>
    <row r="1058" spans="17:17" x14ac:dyDescent="0.25">
      <c r="Q1058"/>
    </row>
    <row r="1059" spans="17:17" x14ac:dyDescent="0.25">
      <c r="Q1059"/>
    </row>
    <row r="1060" spans="17:17" x14ac:dyDescent="0.25">
      <c r="Q1060"/>
    </row>
    <row r="1061" spans="17:17" x14ac:dyDescent="0.25">
      <c r="Q1061"/>
    </row>
    <row r="1062" spans="17:17" x14ac:dyDescent="0.25">
      <c r="Q1062"/>
    </row>
    <row r="1063" spans="17:17" x14ac:dyDescent="0.25">
      <c r="Q1063"/>
    </row>
    <row r="1064" spans="17:17" x14ac:dyDescent="0.25">
      <c r="Q1064"/>
    </row>
    <row r="1065" spans="17:17" x14ac:dyDescent="0.25">
      <c r="Q1065"/>
    </row>
    <row r="1066" spans="17:17" x14ac:dyDescent="0.25">
      <c r="Q1066"/>
    </row>
    <row r="1067" spans="17:17" x14ac:dyDescent="0.25">
      <c r="Q1067"/>
    </row>
    <row r="1068" spans="17:17" x14ac:dyDescent="0.25">
      <c r="Q1068"/>
    </row>
    <row r="1069" spans="17:17" x14ac:dyDescent="0.25">
      <c r="Q1069"/>
    </row>
    <row r="1070" spans="17:17" x14ac:dyDescent="0.25">
      <c r="Q1070"/>
    </row>
    <row r="1071" spans="17:17" x14ac:dyDescent="0.25">
      <c r="Q1071"/>
    </row>
    <row r="1072" spans="17:17" x14ac:dyDescent="0.25">
      <c r="Q1072"/>
    </row>
    <row r="1073" spans="17:17" x14ac:dyDescent="0.25">
      <c r="Q1073"/>
    </row>
    <row r="1074" spans="17:17" x14ac:dyDescent="0.25">
      <c r="Q1074"/>
    </row>
    <row r="1075" spans="17:17" x14ac:dyDescent="0.25">
      <c r="Q1075"/>
    </row>
    <row r="1076" spans="17:17" x14ac:dyDescent="0.25">
      <c r="Q1076"/>
    </row>
    <row r="1077" spans="17:17" x14ac:dyDescent="0.25">
      <c r="Q1077"/>
    </row>
    <row r="1078" spans="17:17" x14ac:dyDescent="0.25">
      <c r="Q1078"/>
    </row>
    <row r="1079" spans="17:17" x14ac:dyDescent="0.25">
      <c r="Q1079"/>
    </row>
    <row r="1080" spans="17:17" x14ac:dyDescent="0.25">
      <c r="Q1080"/>
    </row>
    <row r="1081" spans="17:17" x14ac:dyDescent="0.25">
      <c r="Q1081"/>
    </row>
    <row r="1082" spans="17:17" x14ac:dyDescent="0.25">
      <c r="Q1082"/>
    </row>
    <row r="1083" spans="17:17" x14ac:dyDescent="0.25">
      <c r="Q1083"/>
    </row>
    <row r="1084" spans="17:17" x14ac:dyDescent="0.25">
      <c r="Q1084"/>
    </row>
    <row r="1085" spans="17:17" x14ac:dyDescent="0.25">
      <c r="Q1085"/>
    </row>
    <row r="1086" spans="17:17" x14ac:dyDescent="0.25">
      <c r="Q1086"/>
    </row>
    <row r="1087" spans="17:17" x14ac:dyDescent="0.25">
      <c r="Q1087"/>
    </row>
    <row r="1088" spans="17:17" x14ac:dyDescent="0.25">
      <c r="Q1088"/>
    </row>
    <row r="1089" spans="17:17" x14ac:dyDescent="0.25">
      <c r="Q1089"/>
    </row>
    <row r="1090" spans="17:17" x14ac:dyDescent="0.25">
      <c r="Q1090"/>
    </row>
    <row r="1091" spans="17:17" x14ac:dyDescent="0.25">
      <c r="Q1091"/>
    </row>
    <row r="1092" spans="17:17" x14ac:dyDescent="0.25">
      <c r="Q1092"/>
    </row>
    <row r="1093" spans="17:17" x14ac:dyDescent="0.25">
      <c r="Q1093"/>
    </row>
    <row r="1094" spans="17:17" x14ac:dyDescent="0.25">
      <c r="Q1094"/>
    </row>
    <row r="1095" spans="17:17" x14ac:dyDescent="0.25">
      <c r="Q1095"/>
    </row>
    <row r="1096" spans="17:17" x14ac:dyDescent="0.25">
      <c r="Q1096"/>
    </row>
    <row r="1097" spans="17:17" x14ac:dyDescent="0.25">
      <c r="Q1097"/>
    </row>
    <row r="1098" spans="17:17" x14ac:dyDescent="0.25">
      <c r="Q1098"/>
    </row>
    <row r="1099" spans="17:17" x14ac:dyDescent="0.25">
      <c r="Q1099"/>
    </row>
    <row r="1100" spans="17:17" x14ac:dyDescent="0.25">
      <c r="Q1100"/>
    </row>
    <row r="1101" spans="17:17" x14ac:dyDescent="0.25">
      <c r="Q1101"/>
    </row>
    <row r="1102" spans="17:17" x14ac:dyDescent="0.25">
      <c r="Q1102"/>
    </row>
    <row r="1103" spans="17:17" x14ac:dyDescent="0.25">
      <c r="Q1103"/>
    </row>
    <row r="1104" spans="17:17" x14ac:dyDescent="0.25">
      <c r="Q1104"/>
    </row>
    <row r="1105" spans="17:17" x14ac:dyDescent="0.25">
      <c r="Q1105"/>
    </row>
    <row r="1106" spans="17:17" x14ac:dyDescent="0.25">
      <c r="Q1106"/>
    </row>
    <row r="1107" spans="17:17" x14ac:dyDescent="0.25">
      <c r="Q1107"/>
    </row>
    <row r="1108" spans="17:17" x14ac:dyDescent="0.25">
      <c r="Q1108"/>
    </row>
    <row r="1109" spans="17:17" x14ac:dyDescent="0.25">
      <c r="Q1109"/>
    </row>
    <row r="1110" spans="17:17" x14ac:dyDescent="0.25">
      <c r="Q1110"/>
    </row>
    <row r="1111" spans="17:17" x14ac:dyDescent="0.25">
      <c r="Q1111"/>
    </row>
    <row r="1112" spans="17:17" x14ac:dyDescent="0.25">
      <c r="Q1112"/>
    </row>
    <row r="1113" spans="17:17" x14ac:dyDescent="0.25">
      <c r="Q1113"/>
    </row>
    <row r="1114" spans="17:17" x14ac:dyDescent="0.25">
      <c r="Q1114"/>
    </row>
    <row r="1115" spans="17:17" x14ac:dyDescent="0.25">
      <c r="Q1115"/>
    </row>
    <row r="1116" spans="17:17" x14ac:dyDescent="0.25">
      <c r="Q1116"/>
    </row>
    <row r="1117" spans="17:17" x14ac:dyDescent="0.25">
      <c r="Q1117"/>
    </row>
    <row r="1118" spans="17:17" x14ac:dyDescent="0.25">
      <c r="Q1118"/>
    </row>
    <row r="1119" spans="17:17" x14ac:dyDescent="0.25">
      <c r="Q1119"/>
    </row>
    <row r="1120" spans="17:17" x14ac:dyDescent="0.25">
      <c r="Q1120"/>
    </row>
    <row r="1121" spans="17:17" x14ac:dyDescent="0.25">
      <c r="Q1121"/>
    </row>
    <row r="1122" spans="17:17" x14ac:dyDescent="0.25">
      <c r="Q1122"/>
    </row>
    <row r="1123" spans="17:17" x14ac:dyDescent="0.25">
      <c r="Q1123"/>
    </row>
    <row r="1124" spans="17:17" x14ac:dyDescent="0.25">
      <c r="Q1124"/>
    </row>
    <row r="1125" spans="17:17" x14ac:dyDescent="0.25">
      <c r="Q1125"/>
    </row>
    <row r="1126" spans="17:17" x14ac:dyDescent="0.25">
      <c r="Q1126"/>
    </row>
    <row r="1127" spans="17:17" x14ac:dyDescent="0.25">
      <c r="Q1127"/>
    </row>
    <row r="1128" spans="17:17" x14ac:dyDescent="0.25">
      <c r="Q1128"/>
    </row>
    <row r="1129" spans="17:17" x14ac:dyDescent="0.25">
      <c r="Q1129"/>
    </row>
    <row r="1130" spans="17:17" x14ac:dyDescent="0.25">
      <c r="Q1130"/>
    </row>
    <row r="1131" spans="17:17" x14ac:dyDescent="0.25">
      <c r="Q1131"/>
    </row>
    <row r="1132" spans="17:17" x14ac:dyDescent="0.25">
      <c r="Q1132"/>
    </row>
    <row r="1133" spans="17:17" x14ac:dyDescent="0.25">
      <c r="Q1133"/>
    </row>
    <row r="1134" spans="17:17" x14ac:dyDescent="0.25">
      <c r="Q1134"/>
    </row>
    <row r="1135" spans="17:17" x14ac:dyDescent="0.25">
      <c r="Q1135"/>
    </row>
    <row r="1136" spans="17:17" x14ac:dyDescent="0.25">
      <c r="Q1136"/>
    </row>
    <row r="1137" spans="17:17" x14ac:dyDescent="0.25">
      <c r="Q1137"/>
    </row>
    <row r="1138" spans="17:17" x14ac:dyDescent="0.25">
      <c r="Q1138"/>
    </row>
    <row r="1139" spans="17:17" x14ac:dyDescent="0.25">
      <c r="Q1139"/>
    </row>
    <row r="1140" spans="17:17" x14ac:dyDescent="0.25">
      <c r="Q1140"/>
    </row>
    <row r="1141" spans="17:17" x14ac:dyDescent="0.25">
      <c r="Q1141"/>
    </row>
    <row r="1142" spans="17:17" x14ac:dyDescent="0.25">
      <c r="Q1142"/>
    </row>
    <row r="1143" spans="17:17" x14ac:dyDescent="0.25">
      <c r="Q1143"/>
    </row>
    <row r="1144" spans="17:17" x14ac:dyDescent="0.25">
      <c r="Q1144"/>
    </row>
    <row r="1145" spans="17:17" x14ac:dyDescent="0.25">
      <c r="Q1145"/>
    </row>
    <row r="1146" spans="17:17" x14ac:dyDescent="0.25">
      <c r="Q1146"/>
    </row>
    <row r="1147" spans="17:17" x14ac:dyDescent="0.25">
      <c r="Q1147"/>
    </row>
    <row r="1148" spans="17:17" x14ac:dyDescent="0.25">
      <c r="Q1148"/>
    </row>
    <row r="1149" spans="17:17" x14ac:dyDescent="0.25">
      <c r="Q1149"/>
    </row>
    <row r="1150" spans="17:17" x14ac:dyDescent="0.25">
      <c r="Q1150"/>
    </row>
    <row r="1151" spans="17:17" x14ac:dyDescent="0.25">
      <c r="Q1151"/>
    </row>
    <row r="1152" spans="17:17" x14ac:dyDescent="0.25">
      <c r="Q1152"/>
    </row>
    <row r="1153" spans="17:17" x14ac:dyDescent="0.25">
      <c r="Q1153"/>
    </row>
    <row r="1154" spans="17:17" x14ac:dyDescent="0.25">
      <c r="Q1154"/>
    </row>
    <row r="1155" spans="17:17" x14ac:dyDescent="0.25">
      <c r="Q1155"/>
    </row>
    <row r="1156" spans="17:17" x14ac:dyDescent="0.25">
      <c r="Q1156"/>
    </row>
    <row r="1157" spans="17:17" x14ac:dyDescent="0.25">
      <c r="Q1157"/>
    </row>
    <row r="1158" spans="17:17" x14ac:dyDescent="0.25">
      <c r="Q1158"/>
    </row>
    <row r="1159" spans="17:17" x14ac:dyDescent="0.25">
      <c r="Q1159"/>
    </row>
    <row r="1160" spans="17:17" x14ac:dyDescent="0.25">
      <c r="Q1160"/>
    </row>
    <row r="1161" spans="17:17" x14ac:dyDescent="0.25">
      <c r="Q1161"/>
    </row>
    <row r="1162" spans="17:17" x14ac:dyDescent="0.25">
      <c r="Q1162"/>
    </row>
    <row r="1163" spans="17:17" x14ac:dyDescent="0.25">
      <c r="Q1163"/>
    </row>
    <row r="1164" spans="17:17" x14ac:dyDescent="0.25">
      <c r="Q1164"/>
    </row>
    <row r="1165" spans="17:17" x14ac:dyDescent="0.25">
      <c r="Q1165"/>
    </row>
    <row r="1166" spans="17:17" x14ac:dyDescent="0.25">
      <c r="Q1166"/>
    </row>
    <row r="1167" spans="17:17" x14ac:dyDescent="0.25">
      <c r="Q1167"/>
    </row>
    <row r="1168" spans="17:17" x14ac:dyDescent="0.25">
      <c r="Q1168"/>
    </row>
    <row r="1169" spans="17:17" x14ac:dyDescent="0.25">
      <c r="Q1169"/>
    </row>
    <row r="1170" spans="17:17" x14ac:dyDescent="0.25">
      <c r="Q1170"/>
    </row>
    <row r="1171" spans="17:17" x14ac:dyDescent="0.25">
      <c r="Q1171"/>
    </row>
    <row r="1172" spans="17:17" x14ac:dyDescent="0.25">
      <c r="Q1172"/>
    </row>
    <row r="1173" spans="17:17" x14ac:dyDescent="0.25">
      <c r="Q1173"/>
    </row>
    <row r="1174" spans="17:17" x14ac:dyDescent="0.25">
      <c r="Q1174"/>
    </row>
    <row r="1175" spans="17:17" x14ac:dyDescent="0.25">
      <c r="Q1175"/>
    </row>
    <row r="1176" spans="17:17" x14ac:dyDescent="0.25">
      <c r="Q1176"/>
    </row>
    <row r="1177" spans="17:17" x14ac:dyDescent="0.25">
      <c r="Q1177"/>
    </row>
    <row r="1178" spans="17:17" x14ac:dyDescent="0.25">
      <c r="Q1178"/>
    </row>
    <row r="1179" spans="17:17" x14ac:dyDescent="0.25">
      <c r="Q1179"/>
    </row>
    <row r="1180" spans="17:17" x14ac:dyDescent="0.25">
      <c r="Q1180"/>
    </row>
    <row r="1181" spans="17:17" x14ac:dyDescent="0.25">
      <c r="Q1181"/>
    </row>
    <row r="1182" spans="17:17" x14ac:dyDescent="0.25">
      <c r="Q1182"/>
    </row>
    <row r="1183" spans="17:17" x14ac:dyDescent="0.25">
      <c r="Q1183"/>
    </row>
    <row r="1184" spans="17:17" x14ac:dyDescent="0.25">
      <c r="Q1184"/>
    </row>
    <row r="1185" spans="17:17" x14ac:dyDescent="0.25">
      <c r="Q1185"/>
    </row>
    <row r="1186" spans="17:17" x14ac:dyDescent="0.25">
      <c r="Q1186"/>
    </row>
    <row r="1187" spans="17:17" x14ac:dyDescent="0.25">
      <c r="Q1187"/>
    </row>
    <row r="1188" spans="17:17" x14ac:dyDescent="0.25">
      <c r="Q1188"/>
    </row>
    <row r="1189" spans="17:17" x14ac:dyDescent="0.25">
      <c r="Q1189"/>
    </row>
    <row r="1190" spans="17:17" x14ac:dyDescent="0.25">
      <c r="Q1190"/>
    </row>
    <row r="1191" spans="17:17" x14ac:dyDescent="0.25">
      <c r="Q1191"/>
    </row>
    <row r="1192" spans="17:17" x14ac:dyDescent="0.25">
      <c r="Q1192"/>
    </row>
    <row r="1193" spans="17:17" x14ac:dyDescent="0.25">
      <c r="Q1193"/>
    </row>
    <row r="1194" spans="17:17" x14ac:dyDescent="0.25">
      <c r="Q1194"/>
    </row>
    <row r="1195" spans="17:17" x14ac:dyDescent="0.25">
      <c r="Q1195"/>
    </row>
    <row r="1196" spans="17:17" x14ac:dyDescent="0.25">
      <c r="Q1196"/>
    </row>
    <row r="1197" spans="17:17" x14ac:dyDescent="0.25">
      <c r="Q1197"/>
    </row>
    <row r="1198" spans="17:17" x14ac:dyDescent="0.25">
      <c r="Q1198"/>
    </row>
    <row r="1199" spans="17:17" x14ac:dyDescent="0.25">
      <c r="Q1199"/>
    </row>
    <row r="1200" spans="17:17" x14ac:dyDescent="0.25">
      <c r="Q1200"/>
    </row>
    <row r="1201" spans="17:17" x14ac:dyDescent="0.25">
      <c r="Q1201"/>
    </row>
    <row r="1202" spans="17:17" x14ac:dyDescent="0.25">
      <c r="Q1202"/>
    </row>
    <row r="1203" spans="17:17" x14ac:dyDescent="0.25">
      <c r="Q1203"/>
    </row>
    <row r="1204" spans="17:17" x14ac:dyDescent="0.25">
      <c r="Q1204"/>
    </row>
    <row r="1205" spans="17:17" x14ac:dyDescent="0.25">
      <c r="Q1205"/>
    </row>
    <row r="1206" spans="17:17" x14ac:dyDescent="0.25">
      <c r="Q1206"/>
    </row>
    <row r="1207" spans="17:17" x14ac:dyDescent="0.25">
      <c r="Q1207"/>
    </row>
    <row r="1208" spans="17:17" x14ac:dyDescent="0.25">
      <c r="Q1208"/>
    </row>
    <row r="1209" spans="17:17" x14ac:dyDescent="0.25">
      <c r="Q1209"/>
    </row>
    <row r="1210" spans="17:17" x14ac:dyDescent="0.25">
      <c r="Q1210"/>
    </row>
    <row r="1211" spans="17:17" x14ac:dyDescent="0.25">
      <c r="Q1211"/>
    </row>
    <row r="1212" spans="17:17" x14ac:dyDescent="0.25">
      <c r="Q1212"/>
    </row>
    <row r="1213" spans="17:17" x14ac:dyDescent="0.25">
      <c r="Q1213"/>
    </row>
    <row r="1214" spans="17:17" x14ac:dyDescent="0.25">
      <c r="Q1214"/>
    </row>
    <row r="1215" spans="17:17" x14ac:dyDescent="0.25">
      <c r="Q1215"/>
    </row>
    <row r="1216" spans="17:17" x14ac:dyDescent="0.25">
      <c r="Q1216"/>
    </row>
    <row r="1217" spans="17:17" x14ac:dyDescent="0.25">
      <c r="Q1217"/>
    </row>
    <row r="1218" spans="17:17" x14ac:dyDescent="0.25">
      <c r="Q1218"/>
    </row>
    <row r="1219" spans="17:17" x14ac:dyDescent="0.25">
      <c r="Q1219"/>
    </row>
    <row r="1220" spans="17:17" x14ac:dyDescent="0.25">
      <c r="Q1220"/>
    </row>
    <row r="1221" spans="17:17" x14ac:dyDescent="0.25">
      <c r="Q1221"/>
    </row>
    <row r="1222" spans="17:17" x14ac:dyDescent="0.25">
      <c r="Q1222"/>
    </row>
    <row r="1223" spans="17:17" x14ac:dyDescent="0.25">
      <c r="Q1223"/>
    </row>
    <row r="1224" spans="17:17" x14ac:dyDescent="0.25">
      <c r="Q1224"/>
    </row>
    <row r="1225" spans="17:17" x14ac:dyDescent="0.25">
      <c r="Q1225"/>
    </row>
    <row r="1226" spans="17:17" x14ac:dyDescent="0.25">
      <c r="Q1226"/>
    </row>
    <row r="1227" spans="17:17" x14ac:dyDescent="0.25">
      <c r="Q1227"/>
    </row>
    <row r="1228" spans="17:17" x14ac:dyDescent="0.25">
      <c r="Q1228"/>
    </row>
    <row r="1229" spans="17:17" x14ac:dyDescent="0.25">
      <c r="Q1229"/>
    </row>
    <row r="1230" spans="17:17" x14ac:dyDescent="0.25">
      <c r="Q1230"/>
    </row>
    <row r="1231" spans="17:17" x14ac:dyDescent="0.25">
      <c r="Q1231"/>
    </row>
    <row r="1232" spans="17:17" x14ac:dyDescent="0.25">
      <c r="Q1232"/>
    </row>
    <row r="1233" spans="17:17" x14ac:dyDescent="0.25">
      <c r="Q1233"/>
    </row>
    <row r="1234" spans="17:17" x14ac:dyDescent="0.25">
      <c r="Q1234"/>
    </row>
    <row r="1235" spans="17:17" x14ac:dyDescent="0.25">
      <c r="Q1235"/>
    </row>
    <row r="1236" spans="17:17" x14ac:dyDescent="0.25">
      <c r="Q1236"/>
    </row>
    <row r="1237" spans="17:17" x14ac:dyDescent="0.25">
      <c r="Q1237"/>
    </row>
    <row r="1238" spans="17:17" x14ac:dyDescent="0.25">
      <c r="Q1238"/>
    </row>
    <row r="1239" spans="17:17" x14ac:dyDescent="0.25">
      <c r="Q1239"/>
    </row>
    <row r="1240" spans="17:17" x14ac:dyDescent="0.25">
      <c r="Q1240"/>
    </row>
    <row r="1241" spans="17:17" x14ac:dyDescent="0.25">
      <c r="Q1241"/>
    </row>
    <row r="1242" spans="17:17" x14ac:dyDescent="0.25">
      <c r="Q1242"/>
    </row>
    <row r="1243" spans="17:17" x14ac:dyDescent="0.25">
      <c r="Q1243"/>
    </row>
    <row r="1244" spans="17:17" x14ac:dyDescent="0.25">
      <c r="Q1244"/>
    </row>
    <row r="1245" spans="17:17" x14ac:dyDescent="0.25">
      <c r="Q1245"/>
    </row>
    <row r="1246" spans="17:17" x14ac:dyDescent="0.25">
      <c r="Q1246"/>
    </row>
    <row r="1247" spans="17:17" x14ac:dyDescent="0.25">
      <c r="Q1247"/>
    </row>
    <row r="1248" spans="17:17" x14ac:dyDescent="0.25">
      <c r="Q1248"/>
    </row>
    <row r="1249" spans="17:17" x14ac:dyDescent="0.25">
      <c r="Q1249"/>
    </row>
    <row r="1250" spans="17:17" x14ac:dyDescent="0.25">
      <c r="Q1250"/>
    </row>
    <row r="1251" spans="17:17" x14ac:dyDescent="0.25">
      <c r="Q1251"/>
    </row>
    <row r="1252" spans="17:17" x14ac:dyDescent="0.25">
      <c r="Q1252"/>
    </row>
    <row r="1253" spans="17:17" x14ac:dyDescent="0.25">
      <c r="Q1253"/>
    </row>
    <row r="1254" spans="17:17" x14ac:dyDescent="0.25">
      <c r="Q1254"/>
    </row>
    <row r="1255" spans="17:17" x14ac:dyDescent="0.25">
      <c r="Q1255"/>
    </row>
    <row r="1256" spans="17:17" x14ac:dyDescent="0.25">
      <c r="Q1256"/>
    </row>
    <row r="1257" spans="17:17" x14ac:dyDescent="0.25">
      <c r="Q1257"/>
    </row>
    <row r="1258" spans="17:17" x14ac:dyDescent="0.25">
      <c r="Q1258"/>
    </row>
    <row r="1259" spans="17:17" x14ac:dyDescent="0.25">
      <c r="Q1259"/>
    </row>
    <row r="1260" spans="17:17" x14ac:dyDescent="0.25">
      <c r="Q1260"/>
    </row>
    <row r="1261" spans="17:17" x14ac:dyDescent="0.25">
      <c r="Q1261"/>
    </row>
    <row r="1262" spans="17:17" x14ac:dyDescent="0.25">
      <c r="Q1262"/>
    </row>
    <row r="1263" spans="17:17" x14ac:dyDescent="0.25">
      <c r="Q1263"/>
    </row>
    <row r="1264" spans="17:17" x14ac:dyDescent="0.25">
      <c r="Q1264"/>
    </row>
    <row r="1265" spans="17:17" x14ac:dyDescent="0.25">
      <c r="Q1265"/>
    </row>
    <row r="1266" spans="17:17" x14ac:dyDescent="0.25">
      <c r="Q1266"/>
    </row>
    <row r="1267" spans="17:17" x14ac:dyDescent="0.25">
      <c r="Q1267"/>
    </row>
    <row r="1268" spans="17:17" x14ac:dyDescent="0.25">
      <c r="Q1268"/>
    </row>
    <row r="1269" spans="17:17" x14ac:dyDescent="0.25">
      <c r="Q1269"/>
    </row>
    <row r="1270" spans="17:17" x14ac:dyDescent="0.25">
      <c r="Q1270"/>
    </row>
    <row r="1271" spans="17:17" x14ac:dyDescent="0.25">
      <c r="Q1271"/>
    </row>
    <row r="1272" spans="17:17" x14ac:dyDescent="0.25">
      <c r="Q1272"/>
    </row>
    <row r="1273" spans="17:17" x14ac:dyDescent="0.25">
      <c r="Q1273"/>
    </row>
    <row r="1274" spans="17:17" x14ac:dyDescent="0.25">
      <c r="Q1274"/>
    </row>
    <row r="1275" spans="17:17" x14ac:dyDescent="0.25">
      <c r="Q1275"/>
    </row>
    <row r="1276" spans="17:17" x14ac:dyDescent="0.25">
      <c r="Q1276"/>
    </row>
    <row r="1277" spans="17:17" x14ac:dyDescent="0.25">
      <c r="Q1277"/>
    </row>
    <row r="1278" spans="17:17" x14ac:dyDescent="0.25">
      <c r="Q1278"/>
    </row>
    <row r="1279" spans="17:17" x14ac:dyDescent="0.25">
      <c r="Q1279"/>
    </row>
  </sheetData>
  <autoFilter ref="A5:AF5">
    <sortState ref="A9:AJ15">
      <sortCondition descending="1" ref="AE5"/>
    </sortState>
  </autoFilter>
  <mergeCells count="32">
    <mergeCell ref="Q4:Q5"/>
    <mergeCell ref="R4:R5"/>
    <mergeCell ref="AF2:AF5"/>
    <mergeCell ref="T4:T5"/>
    <mergeCell ref="V4:AA4"/>
    <mergeCell ref="V3:AA3"/>
    <mergeCell ref="AB4:AB5"/>
    <mergeCell ref="AB2:AD2"/>
    <mergeCell ref="AC3:AD3"/>
    <mergeCell ref="AC4:AD4"/>
    <mergeCell ref="A1:AF1"/>
    <mergeCell ref="C3:F3"/>
    <mergeCell ref="G3:H3"/>
    <mergeCell ref="G4:H4"/>
    <mergeCell ref="A2:A5"/>
    <mergeCell ref="B2:B5"/>
    <mergeCell ref="C4:C5"/>
    <mergeCell ref="D4:D5"/>
    <mergeCell ref="E4:E5"/>
    <mergeCell ref="F4:F5"/>
    <mergeCell ref="I3:J3"/>
    <mergeCell ref="I4:J4"/>
    <mergeCell ref="K3:L3"/>
    <mergeCell ref="Q2:AA2"/>
    <mergeCell ref="U4:U5"/>
    <mergeCell ref="AE2:AE5"/>
    <mergeCell ref="K4:L4"/>
    <mergeCell ref="M3:N3"/>
    <mergeCell ref="C2:P2"/>
    <mergeCell ref="M4:N4"/>
    <mergeCell ref="O3:P3"/>
    <mergeCell ref="O4:P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2019-02-07T02:27:43Z</dcterms:modified>
</cp:coreProperties>
</file>