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60" windowWidth="20730" windowHeight="11580"/>
  </bookViews>
  <sheets>
    <sheet name="Лист1" sheetId="1" r:id="rId1"/>
    <sheet name="Лист2" sheetId="2" r:id="rId2"/>
  </sheets>
  <definedNames>
    <definedName name="_xlnm._FilterDatabase" localSheetId="0" hidden="1">Лист1!$Q$1:$Q$85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" i="1" l="1"/>
  <c r="G32" i="1" l="1"/>
  <c r="G30" i="1"/>
  <c r="E26" i="1"/>
  <c r="E8" i="1"/>
  <c r="Q67" i="1" l="1"/>
  <c r="T67" i="1" s="1"/>
  <c r="Q50" i="1"/>
  <c r="T50" i="1" s="1"/>
  <c r="Q66" i="1"/>
  <c r="T66" i="1" s="1"/>
  <c r="Q64" i="1"/>
  <c r="T64" i="1" s="1"/>
  <c r="Q68" i="1"/>
  <c r="T68" i="1" s="1"/>
  <c r="Q27" i="1"/>
  <c r="Q29" i="1"/>
  <c r="Q37" i="1"/>
  <c r="T37" i="1" s="1"/>
  <c r="Q62" i="1"/>
  <c r="T62" i="1" s="1"/>
  <c r="Q28" i="1"/>
  <c r="Q34" i="1"/>
  <c r="Q30" i="1"/>
  <c r="Q32" i="1"/>
  <c r="Q40" i="1"/>
  <c r="Q35" i="1"/>
  <c r="Q41" i="1"/>
  <c r="Q39" i="1"/>
  <c r="Q55" i="1"/>
  <c r="Q51" i="1"/>
  <c r="Q49" i="1"/>
  <c r="Q31" i="1"/>
  <c r="Q45" i="1"/>
  <c r="Q36" i="1"/>
  <c r="Q38" i="1"/>
  <c r="Q42" i="1"/>
  <c r="Q47" i="1"/>
  <c r="Q52" i="1"/>
  <c r="Q53" i="1"/>
  <c r="Q46" i="1"/>
  <c r="Q57" i="1"/>
  <c r="Q43" i="1"/>
  <c r="Q54" i="1"/>
  <c r="Q44" i="1"/>
  <c r="Q60" i="1"/>
  <c r="Q58" i="1"/>
  <c r="Q48" i="1"/>
  <c r="Q59" i="1"/>
  <c r="Q63" i="1"/>
  <c r="Q61" i="1"/>
  <c r="Q56" i="1"/>
  <c r="Q65" i="1"/>
  <c r="Q33" i="1"/>
  <c r="Q26" i="1"/>
  <c r="T26" i="1" s="1"/>
  <c r="Q25" i="1"/>
  <c r="T25" i="1" s="1"/>
  <c r="Q14" i="1"/>
  <c r="Q17" i="1"/>
  <c r="Q11" i="1"/>
  <c r="Q13" i="1"/>
  <c r="Q10" i="1"/>
  <c r="T10" i="1" s="1"/>
  <c r="Q21" i="1"/>
  <c r="Q15" i="1"/>
  <c r="Q19" i="1"/>
  <c r="Q16" i="1"/>
  <c r="Q22" i="1"/>
  <c r="Q20" i="1"/>
  <c r="Q18" i="1"/>
  <c r="Q23" i="1"/>
  <c r="T23" i="1" s="1"/>
  <c r="Q12" i="1"/>
  <c r="T7" i="1"/>
  <c r="Q8" i="1"/>
  <c r="T8" i="1" s="1"/>
  <c r="Q9" i="1"/>
  <c r="T9" i="1" s="1"/>
  <c r="T14" i="1" l="1"/>
  <c r="T17" i="1"/>
  <c r="T15" i="1"/>
  <c r="T11" i="1"/>
  <c r="T16" i="1"/>
  <c r="T13" i="1"/>
  <c r="T21" i="1"/>
  <c r="T19" i="1"/>
  <c r="T22" i="1"/>
  <c r="T20" i="1"/>
  <c r="T18" i="1"/>
  <c r="T33" i="1"/>
  <c r="T29" i="1"/>
  <c r="T27" i="1"/>
  <c r="T28" i="1"/>
  <c r="T32" i="1"/>
  <c r="T40" i="1"/>
  <c r="T35" i="1"/>
  <c r="T34" i="1"/>
  <c r="T30" i="1"/>
  <c r="T55" i="1"/>
  <c r="T49" i="1"/>
  <c r="T41" i="1"/>
  <c r="T31" i="1"/>
  <c r="T39" i="1"/>
  <c r="T45" i="1"/>
  <c r="T36" i="1"/>
  <c r="T38" i="1"/>
  <c r="T51" i="1"/>
  <c r="T47" i="1"/>
  <c r="T52" i="1"/>
  <c r="T46" i="1"/>
  <c r="T57" i="1"/>
  <c r="T43" i="1"/>
  <c r="T54" i="1"/>
  <c r="T42" i="1"/>
  <c r="T44" i="1"/>
  <c r="T60" i="1"/>
  <c r="T58" i="1"/>
  <c r="T48" i="1"/>
  <c r="T59" i="1"/>
  <c r="T63" i="1"/>
  <c r="T61" i="1"/>
  <c r="T53" i="1"/>
  <c r="T56" i="1"/>
  <c r="T65" i="1"/>
  <c r="T12" i="1"/>
</calcChain>
</file>

<file path=xl/sharedStrings.xml><?xml version="1.0" encoding="utf-8"?>
<sst xmlns="http://schemas.openxmlformats.org/spreadsheetml/2006/main" count="105" uniqueCount="104">
  <si>
    <t>№</t>
  </si>
  <si>
    <t>МУНИЦИПАЛЬНЫЙ РАЙОН / 
ГОРОДСКОЙ ОКРУГ</t>
  </si>
  <si>
    <t>Результаты работы в муниципальном районе / городском округе</t>
  </si>
  <si>
    <t>Результаты участия муниципального района 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</si>
  <si>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</si>
  <si>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</si>
  <si>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Наличие годового плана работы, направленного в краевое учреждение</t>
  </si>
  <si>
    <t>Количество возможностей, размещенных на сайте добро.рф</t>
  </si>
  <si>
    <t>Ключевое событие в сфере добровольчества на территории МО</t>
  </si>
  <si>
    <t>Системное ведение новостной ленты в сети интернет (социальные сети, сайты и тд.)</t>
  </si>
  <si>
    <t>Участие в итоговом региональном мероприятии  в сфере добровольчества (волонтерства)</t>
  </si>
  <si>
    <t xml:space="preserve">Участие в сетевых акциях </t>
  </si>
  <si>
    <r>
      <rPr>
        <b/>
        <sz val="11"/>
        <color indexed="8"/>
        <rFont val="Calibri"/>
        <family val="2"/>
        <charset val="204"/>
      </rPr>
      <t>Участие в окружных, всероссийских, международных мероприятиях добровольческой (волонтерской) направленности, входящих в рейтинг Росмолодежи</t>
    </r>
  </si>
  <si>
    <t>Участие во Всероссийском конкурсе "Доброволец России"</t>
  </si>
  <si>
    <t>Участие в окружных, всероссийских, международных мероприятиях по направлению добровольчества (волонтерства)</t>
  </si>
  <si>
    <t>5 баллов за каждое мероприятие</t>
  </si>
  <si>
    <t>2 балла за каждое мероприятие</t>
  </si>
  <si>
    <t>Проведение - 30 баллов</t>
  </si>
  <si>
    <t xml:space="preserve">0 баллов - от 0 до 3х постов в месяц;         5 баллов - 4 и более постов в месяц;  </t>
  </si>
  <si>
    <t>20 баллов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</si>
  <si>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</si>
  <si>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</si>
  <si>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</si>
  <si>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</si>
  <si>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</si>
  <si>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</si>
  <si>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</si>
  <si>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</si>
  <si>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</si>
  <si>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</si>
  <si>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</si>
  <si>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</si>
  <si>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</si>
  <si>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</si>
  <si>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</si>
  <si>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ЗАТО 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</si>
  <si>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</si>
  <si>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</si>
  <si>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</si>
  <si>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</si>
  <si>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</si>
  <si>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</si>
  <si>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</si>
  <si>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</si>
  <si>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</si>
  <si>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</si>
  <si>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</si>
  <si>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</si>
  <si>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</si>
  <si>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</si>
  <si>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</si>
  <si>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</si>
  <si>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</si>
  <si>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</si>
  <si>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</si>
  <si>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</si>
  <si>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</si>
  <si>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</si>
  <si>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</si>
  <si>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</si>
  <si>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</si>
  <si>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</si>
  <si>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</si>
  <si>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</si>
  <si>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</si>
  <si>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</si>
  <si>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</si>
  <si>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</si>
  <si>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</si>
  <si>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</si>
  <si>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</si>
  <si>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</si>
  <si>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</si>
  <si>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</si>
  <si>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</si>
  <si>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</si>
  <si>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</si>
  <si>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</si>
  <si>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</si>
  <si>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</si>
  <si>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</si>
  <si>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 xml:space="preserve">Реализованные проекты в рамках краевого инфраструктурного проекта "Территория Красноярский край" </t>
  </si>
  <si>
    <t>15 баллов за каждый проект</t>
  </si>
  <si>
    <t xml:space="preserve">Содействие в реализации федерального проекта "Волонтёры Конституции" </t>
  </si>
  <si>
    <t>40 баллов</t>
  </si>
  <si>
    <t>80 баллов участие + 30 за призовое место</t>
  </si>
  <si>
    <t>50 баллов участие+ 30 за призовое место</t>
  </si>
  <si>
    <t xml:space="preserve">Участие в ТИМ "Юниор" </t>
  </si>
  <si>
    <t>Участники мероприятий по информационным справкам</t>
  </si>
  <si>
    <t>1 балл за каждый 1% вовлеченных от общего количества молодежи в МО</t>
  </si>
  <si>
    <t>ГОРОДСКОЙ ОКРУГ</t>
  </si>
  <si>
    <t>МУНИЦИПАЛЬНЫЕ РАЙОНЫ</t>
  </si>
  <si>
    <t>МКСТО СРЕДИ ГОРОДСКОГО ОКРУГА/МУНИЦИПАЛЬНОГО РАЙОНА</t>
  </si>
  <si>
    <t>СУММА БАЛЛОВ ВСЕГО ПО ФП "ДОБРОВОЛЬЧЕСТВО"</t>
  </si>
  <si>
    <t>ОБЩЕЕ МЕСТО ПО ФП "ДОБРОВОЛЬЧЕСТВО"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</si>
  <si>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</si>
  <si>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КОНВЕРТИРОВАННЫЕ БАЛЛЫ ИЗ РЕЙТИНГА КРАСВОЛОНТЕР</t>
  </si>
  <si>
    <t>КОНВЕРТИРОВАННЫЕ БАЛЛЫ ИЗ РЕЙТИНГА ВОЛОНТЕРЫ-МЕДИКИ</t>
  </si>
  <si>
    <t xml:space="preserve">Мероприятия по информационным справкам по всем направлениям добровольческой (волонтерской) деятельности </t>
  </si>
  <si>
    <t>20 баллов за каждую</t>
  </si>
  <si>
    <t>оценка в 4 квартале</t>
  </si>
  <si>
    <t>1-4 человек - 10 баллов
5-9 человек - 20 баллов
10-14 человек - 30 баллов
15 - 19 человек - 40 баллов
20 и более человек - 50 баллов</t>
  </si>
  <si>
    <t>Регистрация на сайте ВолонтерыКонституции.рф - 15 баллов;
Информация об организации работы точек  +20 баллов;
Предоставление отчета  +25 баллов</t>
  </si>
  <si>
    <r>
      <rPr>
        <b/>
        <sz val="14"/>
        <color indexed="10"/>
        <rFont val="Arial Narrow"/>
        <family val="2"/>
        <charset val="204"/>
      </rPr>
      <t xml:space="preserve">ФЛАГМАНСКАЯ ПРОГРАММА "МЫ ПОМОГАЕМ"
РЕЙТИНГ МУНИЦИПАЛЬНЫХ РАЙОНОВ И ГОРОДСКИХ ОКРУГОВ КРАСНОЯРСКОГО КРАЯ на 30 сентбря 2020 года
</t>
    </r>
    <r>
      <rPr>
        <b/>
        <sz val="12"/>
        <color indexed="11"/>
        <rFont val="Arial Narrow"/>
        <family val="2"/>
        <charset val="204"/>
      </rPr>
      <t>УЧРЕЖДЕНИЕ - ОПЕРАТОР: КГАУ "ЦМИ "ФОРУМ"
ДИРЕКТОР УЧРЕЖДЕНИЯ - ОПЕРАТОРА: Д. И. Назаров, Тел.: 8 (391) 236-60-61; E-mail: info@cmiforum.ru
ОТВЕТСТВЕННЫЙ СОТРУДНИК: Назарова Ирина Александровна;   Тел.: 89135686787;   E-mail: volonteers.krsk@gmail.com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</si>
</sst>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indexed="8"/>
      <name val="Calibri"/>
    </font>
    <font>
      <b/>
      <sz val="11"/>
      <color indexed="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2"/>
      <color indexed="11"/>
      <name val="Arial Narrow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4"/>
      <color rgb="FFFF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B7DEE8"/>
        <bgColor rgb="FF000000"/>
      </patternFill>
    </fill>
    <fill>
      <patternFill patternType="solid">
        <fgColor theme="8" tint="0.59999389629810485"/>
        <bgColor auto="1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49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vertical="center"/>
    </xf>
    <xf numFmtId="0" fontId="7" fillId="0" borderId="0" xfId="0" applyNumberFormat="1" applyFont="1" applyAlignment="1"/>
    <xf numFmtId="0" fontId="7" fillId="0" borderId="0" xfId="0" applyFont="1" applyAlignment="1"/>
    <xf numFmtId="0" fontId="10" fillId="0" borderId="0" xfId="0" applyNumberFormat="1" applyFont="1" applyAlignment="1"/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0" xfId="0" applyNumberFormat="1" applyFont="1" applyAlignment="1"/>
    <xf numFmtId="0" fontId="13" fillId="0" borderId="0" xfId="0" applyFont="1" applyAlignment="1"/>
    <xf numFmtId="0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/>
    </xf>
    <xf numFmtId="1" fontId="14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/>
    <xf numFmtId="0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8" xfId="0" applyNumberFormat="1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vertical="center"/>
    </xf>
    <xf numFmtId="1" fontId="13" fillId="7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0" fontId="13" fillId="2" borderId="14" xfId="0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 wrapText="1"/>
    </xf>
    <xf numFmtId="0" fontId="14" fillId="6" borderId="1" xfId="0" applyNumberFormat="1" applyFont="1" applyFill="1" applyBorder="1" applyAlignment="1">
      <alignment horizontal="center" vertical="center" wrapText="1"/>
    </xf>
    <xf numFmtId="164" fontId="13" fillId="2" borderId="12" xfId="0" applyNumberFormat="1" applyFont="1" applyFill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/>
    </xf>
    <xf numFmtId="1" fontId="13" fillId="2" borderId="12" xfId="0" applyNumberFormat="1" applyFont="1" applyFill="1" applyBorder="1" applyAlignment="1">
      <alignment vertical="center"/>
    </xf>
    <xf numFmtId="0" fontId="13" fillId="6" borderId="1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1" fontId="14" fillId="7" borderId="1" xfId="0" applyNumberFormat="1" applyFont="1" applyFill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0" fontId="15" fillId="5" borderId="9" xfId="0" applyNumberFormat="1" applyFont="1" applyFill="1" applyBorder="1" applyAlignment="1">
      <alignment horizontal="center" vertical="center" wrapText="1"/>
    </xf>
    <xf numFmtId="0" fontId="16" fillId="3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13" fillId="6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0" fillId="9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4" fillId="8" borderId="9" xfId="0" applyNumberFormat="1" applyFont="1" applyFill="1" applyBorder="1" applyAlignment="1">
      <alignment horizontal="center" vertical="center" wrapText="1"/>
    </xf>
    <xf numFmtId="0" fontId="4" fillId="8" borderId="8" xfId="0" applyNumberFormat="1" applyFont="1" applyFill="1" applyBorder="1" applyAlignment="1">
      <alignment horizontal="center" vertical="center" wrapText="1"/>
    </xf>
    <xf numFmtId="1" fontId="7" fillId="7" borderId="13" xfId="0" applyNumberFormat="1" applyFont="1" applyFill="1" applyBorder="1" applyAlignment="1">
      <alignment horizontal="center" vertical="center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1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center" vertical="center"/>
    </xf>
    <xf numFmtId="1" fontId="13" fillId="7" borderId="18" xfId="0" applyNumberFormat="1" applyFont="1" applyFill="1" applyBorder="1" applyAlignment="1">
      <alignment horizontal="center" vertical="center"/>
    </xf>
    <xf numFmtId="1" fontId="13" fillId="7" borderId="14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 wrapText="1"/>
    </xf>
    <xf numFmtId="0" fontId="4" fillId="8" borderId="7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textRotation="90" wrapText="1"/>
    </xf>
    <xf numFmtId="0" fontId="7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49" fontId="4" fillId="8" borderId="5" xfId="0" applyNumberFormat="1" applyFont="1" applyFill="1" applyBorder="1" applyAlignment="1">
      <alignment horizontal="center" vertical="center" wrapText="1"/>
    </xf>
    <xf numFmtId="49" fontId="6" fillId="8" borderId="5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11" fillId="8" borderId="1" xfId="0" applyNumberFormat="1" applyFont="1" applyFill="1" applyBorder="1" applyAlignment="1"/>
    <xf numFmtId="49" fontId="12" fillId="8" borderId="1" xfId="0" applyNumberFormat="1" applyFont="1" applyFill="1" applyBorder="1" applyAlignment="1">
      <alignment vertical="center" wrapText="1"/>
    </xf>
    <xf numFmtId="0" fontId="13" fillId="8" borderId="1" xfId="0" applyNumberFormat="1" applyFont="1" applyFill="1" applyBorder="1" applyAlignment="1">
      <alignment horizontal="center" vertical="center"/>
    </xf>
    <xf numFmtId="0" fontId="13" fillId="8" borderId="14" xfId="0" applyNumberFormat="1" applyFont="1" applyFill="1" applyBorder="1" applyAlignment="1">
      <alignment horizontal="center" vertical="center"/>
    </xf>
    <xf numFmtId="0" fontId="13" fillId="8" borderId="8" xfId="0" applyNumberFormat="1" applyFont="1" applyFill="1" applyBorder="1" applyAlignment="1">
      <alignment horizontal="center" vertical="center"/>
    </xf>
    <xf numFmtId="164" fontId="13" fillId="8" borderId="4" xfId="0" applyNumberFormat="1" applyFont="1" applyFill="1" applyBorder="1" applyAlignment="1">
      <alignment horizontal="center" vertical="center"/>
    </xf>
    <xf numFmtId="1" fontId="13" fillId="8" borderId="1" xfId="0" applyNumberFormat="1" applyFont="1" applyFill="1" applyBorder="1" applyAlignment="1">
      <alignment vertical="center"/>
    </xf>
    <xf numFmtId="1" fontId="13" fillId="8" borderId="1" xfId="0" applyNumberFormat="1" applyFont="1" applyFill="1" applyBorder="1" applyAlignment="1">
      <alignment horizontal="center" vertical="center"/>
    </xf>
    <xf numFmtId="1" fontId="13" fillId="8" borderId="2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3" fillId="8" borderId="0" xfId="0" applyNumberFormat="1" applyFont="1" applyFill="1" applyAlignment="1"/>
    <xf numFmtId="0" fontId="13" fillId="8" borderId="0" xfId="0" applyFont="1" applyFill="1" applyAlignment="1"/>
    <xf numFmtId="0" fontId="11" fillId="2" borderId="1" xfId="0" applyNumberFormat="1" applyFont="1" applyFill="1" applyBorder="1" applyAlignment="1"/>
    <xf numFmtId="0" fontId="13" fillId="7" borderId="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 applyAlignment="1"/>
    <xf numFmtId="0" fontId="13" fillId="2" borderId="8" xfId="0" applyFont="1" applyFill="1" applyBorder="1" applyAlignment="1"/>
    <xf numFmtId="1" fontId="13" fillId="2" borderId="7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vertical="center"/>
    </xf>
    <xf numFmtId="1" fontId="7" fillId="7" borderId="3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11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1" fontId="1" fillId="9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4" fillId="8" borderId="2" xfId="0" applyNumberFormat="1" applyFont="1" applyFill="1" applyBorder="1" applyAlignment="1">
      <alignment horizontal="center" vertical="center" wrapText="1"/>
    </xf>
    <xf numFmtId="0" fontId="4" fillId="8" borderId="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 wrapText="1"/>
    </xf>
    <xf numFmtId="0" fontId="16" fillId="3" borderId="12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4" fillId="4" borderId="16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FF0000"/>
      <rgbColor rgb="FF0000FF"/>
      <rgbColor rgb="FFFFFFFF"/>
      <rgbColor rgb="FF0066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Y221"/>
  <sheetViews>
    <sheetView showGridLines="0" tabSelected="1" topLeftCell="F5" zoomScale="80" zoomScaleNormal="80" workbookViewId="0">
      <selection activeCell="Y50" sqref="Y50"/>
    </sheetView>
  </sheetViews>
  <sheetFormatPr defaultColWidth="9.140625" defaultRowHeight="15" customHeight="1" x14ac:dyDescent="0.25"/>
  <cols>
    <col min="1" max="1" width="4" style="1" customWidth="1"/>
    <col min="2" max="2" width="27.42578125" style="1" customWidth="1"/>
    <col min="3" max="3" width="22.7109375" style="1" customWidth="1"/>
    <col min="4" max="4" width="19.42578125" style="85" customWidth="1"/>
    <col min="5" max="6" width="23.42578125" style="6" customWidth="1"/>
    <col min="7" max="7" width="16.140625" style="6" customWidth="1"/>
    <col min="8" max="8" width="19.85546875" style="1" customWidth="1"/>
    <col min="9" max="9" width="16.7109375" style="6" customWidth="1"/>
    <col min="10" max="10" width="18.5703125" style="6" customWidth="1"/>
    <col min="11" max="11" width="17.28515625" style="1" customWidth="1"/>
    <col min="12" max="12" width="19.28515625" style="89" customWidth="1"/>
    <col min="13" max="13" width="31.5703125" style="6" customWidth="1"/>
    <col min="14" max="14" width="22.42578125" style="1" customWidth="1"/>
    <col min="15" max="15" width="19" style="1" customWidth="1"/>
    <col min="16" max="16" width="17.140625" style="1" customWidth="1"/>
    <col min="17" max="17" width="11.5703125" style="6" customWidth="1"/>
    <col min="18" max="19" width="9.140625" style="88" customWidth="1"/>
    <col min="20" max="22" width="9.140625" style="6" customWidth="1"/>
    <col min="23" max="259" width="8.85546875" style="1" customWidth="1"/>
  </cols>
  <sheetData>
    <row r="1" spans="1:259" ht="98.25" customHeight="1" x14ac:dyDescent="0.25">
      <c r="A1" s="150" t="s">
        <v>103</v>
      </c>
      <c r="B1" s="150"/>
      <c r="C1" s="150"/>
      <c r="D1" s="151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2"/>
      <c r="S1" s="152"/>
      <c r="T1" s="150"/>
      <c r="U1" s="150"/>
      <c r="V1" s="150"/>
    </row>
    <row r="2" spans="1:259" ht="179.25" customHeight="1" x14ac:dyDescent="0.25">
      <c r="A2" s="159" t="s">
        <v>0</v>
      </c>
      <c r="B2" s="162" t="s">
        <v>1</v>
      </c>
      <c r="C2" s="172" t="s">
        <v>2</v>
      </c>
      <c r="D2" s="173"/>
      <c r="E2" s="174"/>
      <c r="F2" s="174"/>
      <c r="G2" s="174"/>
      <c r="H2" s="174"/>
      <c r="I2" s="175"/>
      <c r="J2" s="176" t="s">
        <v>3</v>
      </c>
      <c r="K2" s="177"/>
      <c r="L2" s="178"/>
      <c r="M2" s="176" t="s">
        <v>4</v>
      </c>
      <c r="N2" s="177"/>
      <c r="O2" s="177"/>
      <c r="P2" s="178"/>
      <c r="Q2" s="7" t="s">
        <v>5</v>
      </c>
      <c r="R2" s="103" t="s">
        <v>96</v>
      </c>
      <c r="S2" s="103" t="s">
        <v>97</v>
      </c>
      <c r="T2" s="103" t="s">
        <v>93</v>
      </c>
      <c r="U2" s="103" t="s">
        <v>92</v>
      </c>
      <c r="V2" s="103" t="s">
        <v>94</v>
      </c>
    </row>
    <row r="3" spans="1:259" ht="142.5" customHeight="1" x14ac:dyDescent="0.25">
      <c r="A3" s="160"/>
      <c r="B3" s="163"/>
      <c r="C3" s="162" t="s">
        <v>6</v>
      </c>
      <c r="D3" s="83" t="s">
        <v>81</v>
      </c>
      <c r="E3" s="90" t="s">
        <v>98</v>
      </c>
      <c r="F3" s="91" t="s">
        <v>88</v>
      </c>
      <c r="G3" s="101" t="s">
        <v>7</v>
      </c>
      <c r="H3" s="2" t="s">
        <v>8</v>
      </c>
      <c r="I3" s="10" t="s">
        <v>9</v>
      </c>
      <c r="J3" s="10" t="s">
        <v>87</v>
      </c>
      <c r="K3" s="2" t="s">
        <v>10</v>
      </c>
      <c r="L3" s="14" t="s">
        <v>11</v>
      </c>
      <c r="M3" s="5" t="s">
        <v>83</v>
      </c>
      <c r="N3" s="14" t="s">
        <v>12</v>
      </c>
      <c r="O3" s="14" t="s">
        <v>13</v>
      </c>
      <c r="P3" s="2" t="s">
        <v>14</v>
      </c>
      <c r="Q3" s="3"/>
      <c r="R3" s="29"/>
      <c r="S3" s="29"/>
      <c r="T3" s="3"/>
      <c r="U3" s="3"/>
      <c r="V3" s="3"/>
    </row>
    <row r="4" spans="1:259" ht="0.75" hidden="1" customHeight="1" x14ac:dyDescent="0.25">
      <c r="A4" s="160"/>
      <c r="B4" s="163"/>
      <c r="C4" s="164"/>
      <c r="D4" s="170" t="s">
        <v>82</v>
      </c>
      <c r="E4" s="179" t="s">
        <v>15</v>
      </c>
      <c r="F4" s="183" t="s">
        <v>89</v>
      </c>
      <c r="G4" s="181" t="s">
        <v>16</v>
      </c>
      <c r="H4" s="155" t="s">
        <v>17</v>
      </c>
      <c r="I4" s="157" t="s">
        <v>18</v>
      </c>
      <c r="J4" s="157" t="s">
        <v>101</v>
      </c>
      <c r="K4" s="155" t="s">
        <v>84</v>
      </c>
      <c r="L4" s="155" t="s">
        <v>99</v>
      </c>
      <c r="M4" s="112" t="s">
        <v>102</v>
      </c>
      <c r="N4" s="153" t="s">
        <v>85</v>
      </c>
      <c r="O4" s="153" t="s">
        <v>100</v>
      </c>
      <c r="P4" s="166" t="s">
        <v>86</v>
      </c>
      <c r="Q4" s="168"/>
      <c r="R4" s="30"/>
      <c r="S4" s="30"/>
      <c r="T4" s="80"/>
      <c r="U4" s="80"/>
      <c r="V4" s="168"/>
    </row>
    <row r="5" spans="1:259" ht="171.75" customHeight="1" x14ac:dyDescent="0.25">
      <c r="A5" s="161"/>
      <c r="B5" s="164"/>
      <c r="C5" s="4" t="s">
        <v>19</v>
      </c>
      <c r="D5" s="171"/>
      <c r="E5" s="180"/>
      <c r="F5" s="184"/>
      <c r="G5" s="182"/>
      <c r="H5" s="156"/>
      <c r="I5" s="158"/>
      <c r="J5" s="158"/>
      <c r="K5" s="156"/>
      <c r="L5" s="156"/>
      <c r="M5" s="113" t="s">
        <v>102</v>
      </c>
      <c r="N5" s="154"/>
      <c r="O5" s="165"/>
      <c r="P5" s="167"/>
      <c r="Q5" s="169"/>
      <c r="R5" s="31"/>
      <c r="S5" s="31"/>
      <c r="T5" s="81"/>
      <c r="U5" s="81"/>
      <c r="V5" s="169"/>
    </row>
    <row r="6" spans="1:259" ht="46.5" customHeight="1" x14ac:dyDescent="0.25">
      <c r="A6" s="12"/>
      <c r="B6" s="11" t="s">
        <v>90</v>
      </c>
      <c r="C6" s="4"/>
      <c r="D6" s="84"/>
      <c r="E6" s="15"/>
      <c r="F6" s="8"/>
      <c r="G6" s="16"/>
      <c r="H6" s="13"/>
      <c r="I6" s="9"/>
      <c r="J6" s="102"/>
      <c r="K6" s="13"/>
      <c r="L6" s="82"/>
      <c r="M6" s="115"/>
      <c r="N6" s="114"/>
      <c r="O6" s="115"/>
      <c r="P6" s="97"/>
      <c r="Q6" s="81"/>
      <c r="R6" s="31"/>
      <c r="S6" s="31"/>
      <c r="T6" s="81"/>
      <c r="U6" s="81"/>
      <c r="V6" s="81"/>
    </row>
    <row r="7" spans="1:259" s="21" customFormat="1" ht="18.75" customHeight="1" x14ac:dyDescent="0.25">
      <c r="A7" s="141">
        <v>1</v>
      </c>
      <c r="B7" s="18" t="s">
        <v>21</v>
      </c>
      <c r="C7" s="22">
        <v>20</v>
      </c>
      <c r="D7" s="24"/>
      <c r="E7" s="24">
        <v>530</v>
      </c>
      <c r="F7" s="24">
        <v>20</v>
      </c>
      <c r="G7" s="24">
        <v>90</v>
      </c>
      <c r="H7" s="23"/>
      <c r="I7" s="24">
        <v>45</v>
      </c>
      <c r="J7" s="104">
        <v>10</v>
      </c>
      <c r="K7" s="25"/>
      <c r="L7" s="92">
        <v>80</v>
      </c>
      <c r="M7" s="116">
        <v>60</v>
      </c>
      <c r="N7" s="116">
        <v>110</v>
      </c>
      <c r="O7" s="116"/>
      <c r="P7" s="142">
        <v>100</v>
      </c>
      <c r="Q7" s="95">
        <f t="shared" ref="Q7:Q23" si="0">SUM(C7:P7)</f>
        <v>1065</v>
      </c>
      <c r="R7" s="32"/>
      <c r="S7" s="78">
        <v>35</v>
      </c>
      <c r="T7" s="19">
        <f>Q7+R7+S7</f>
        <v>1100</v>
      </c>
      <c r="U7" s="19">
        <v>1</v>
      </c>
      <c r="V7" s="19">
        <v>1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</row>
    <row r="8" spans="1:259" s="27" customFormat="1" ht="18.95" customHeight="1" x14ac:dyDescent="0.25">
      <c r="A8" s="141">
        <v>2</v>
      </c>
      <c r="B8" s="18" t="s">
        <v>28</v>
      </c>
      <c r="C8" s="22">
        <v>20</v>
      </c>
      <c r="D8" s="143">
        <v>105</v>
      </c>
      <c r="E8" s="143">
        <f>145+95</f>
        <v>240</v>
      </c>
      <c r="F8" s="143">
        <v>2</v>
      </c>
      <c r="G8" s="143">
        <v>74</v>
      </c>
      <c r="H8" s="23"/>
      <c r="I8" s="24">
        <v>45</v>
      </c>
      <c r="J8" s="104">
        <v>10</v>
      </c>
      <c r="K8" s="25"/>
      <c r="L8" s="92">
        <v>40</v>
      </c>
      <c r="M8" s="116">
        <v>60</v>
      </c>
      <c r="N8" s="116"/>
      <c r="O8" s="116"/>
      <c r="P8" s="142"/>
      <c r="Q8" s="95">
        <f t="shared" si="0"/>
        <v>596</v>
      </c>
      <c r="R8" s="32">
        <v>45</v>
      </c>
      <c r="S8" s="78"/>
      <c r="T8" s="19">
        <f>Q8+R8+S8</f>
        <v>641</v>
      </c>
      <c r="U8" s="19">
        <v>2</v>
      </c>
      <c r="V8" s="19">
        <v>7</v>
      </c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</row>
    <row r="9" spans="1:259" s="21" customFormat="1" ht="18.95" customHeight="1" x14ac:dyDescent="0.25">
      <c r="A9" s="141">
        <v>3</v>
      </c>
      <c r="B9" s="18" t="s">
        <v>26</v>
      </c>
      <c r="C9" s="77">
        <v>20</v>
      </c>
      <c r="D9" s="77">
        <v>60</v>
      </c>
      <c r="E9" s="77">
        <v>220</v>
      </c>
      <c r="F9" s="77">
        <v>0</v>
      </c>
      <c r="G9" s="77">
        <v>24</v>
      </c>
      <c r="H9" s="144"/>
      <c r="I9" s="77">
        <v>45</v>
      </c>
      <c r="J9" s="145">
        <v>30</v>
      </c>
      <c r="K9" s="146"/>
      <c r="L9" s="147">
        <v>40</v>
      </c>
      <c r="M9" s="116">
        <v>15</v>
      </c>
      <c r="N9" s="116">
        <v>80</v>
      </c>
      <c r="O9" s="116"/>
      <c r="P9" s="142">
        <v>50</v>
      </c>
      <c r="Q9" s="95">
        <f t="shared" si="0"/>
        <v>584</v>
      </c>
      <c r="R9" s="32">
        <v>35</v>
      </c>
      <c r="S9" s="78"/>
      <c r="T9" s="19">
        <f>Q9+R9+S9</f>
        <v>619</v>
      </c>
      <c r="U9" s="19">
        <v>3</v>
      </c>
      <c r="V9" s="19">
        <v>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</row>
    <row r="10" spans="1:259" s="45" customFormat="1" ht="18.75" x14ac:dyDescent="0.25">
      <c r="A10" s="140">
        <v>4</v>
      </c>
      <c r="B10" s="34" t="s">
        <v>32</v>
      </c>
      <c r="C10" s="35">
        <v>20</v>
      </c>
      <c r="D10" s="37"/>
      <c r="E10" s="37">
        <v>230</v>
      </c>
      <c r="F10" s="37">
        <v>5</v>
      </c>
      <c r="G10" s="37">
        <v>2</v>
      </c>
      <c r="H10" s="36"/>
      <c r="I10" s="37">
        <v>40</v>
      </c>
      <c r="J10" s="106">
        <v>20</v>
      </c>
      <c r="K10" s="38"/>
      <c r="L10" s="94">
        <v>60</v>
      </c>
      <c r="M10" s="117">
        <v>60</v>
      </c>
      <c r="N10" s="117"/>
      <c r="O10" s="117"/>
      <c r="P10" s="39"/>
      <c r="Q10" s="96">
        <f t="shared" si="0"/>
        <v>437</v>
      </c>
      <c r="R10" s="53">
        <v>35</v>
      </c>
      <c r="S10" s="74">
        <v>35</v>
      </c>
      <c r="T10" s="41">
        <f>Q10+R10+S10</f>
        <v>507</v>
      </c>
      <c r="U10" s="41">
        <v>4</v>
      </c>
      <c r="V10" s="41">
        <v>10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</row>
    <row r="11" spans="1:259" s="45" customFormat="1" ht="18.95" customHeight="1" x14ac:dyDescent="0.25">
      <c r="A11" s="140">
        <v>5</v>
      </c>
      <c r="B11" s="34" t="s">
        <v>27</v>
      </c>
      <c r="C11" s="46">
        <v>0</v>
      </c>
      <c r="D11" s="46">
        <v>15</v>
      </c>
      <c r="E11" s="46">
        <v>210</v>
      </c>
      <c r="F11" s="46">
        <v>6</v>
      </c>
      <c r="G11" s="46">
        <v>0</v>
      </c>
      <c r="H11" s="47"/>
      <c r="I11" s="46">
        <v>45</v>
      </c>
      <c r="J11" s="105">
        <v>20</v>
      </c>
      <c r="K11" s="48"/>
      <c r="L11" s="93">
        <v>40</v>
      </c>
      <c r="M11" s="117">
        <v>60</v>
      </c>
      <c r="N11" s="117"/>
      <c r="O11" s="117"/>
      <c r="P11" s="39"/>
      <c r="Q11" s="96">
        <f t="shared" si="0"/>
        <v>396</v>
      </c>
      <c r="R11" s="53">
        <v>50</v>
      </c>
      <c r="S11" s="74">
        <v>50</v>
      </c>
      <c r="T11" s="41">
        <f>Q11+R11+S11</f>
        <v>496</v>
      </c>
      <c r="U11" s="41">
        <v>5</v>
      </c>
      <c r="V11" s="41">
        <v>13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</row>
    <row r="12" spans="1:259" s="45" customFormat="1" ht="18.95" customHeight="1" x14ac:dyDescent="0.25">
      <c r="A12" s="140">
        <v>6</v>
      </c>
      <c r="B12" s="34" t="s">
        <v>20</v>
      </c>
      <c r="C12" s="35">
        <v>20</v>
      </c>
      <c r="D12" s="37"/>
      <c r="E12" s="37">
        <v>270</v>
      </c>
      <c r="F12" s="37">
        <v>2</v>
      </c>
      <c r="G12" s="37">
        <v>18</v>
      </c>
      <c r="H12" s="36"/>
      <c r="I12" s="37">
        <v>25</v>
      </c>
      <c r="J12" s="106">
        <v>0</v>
      </c>
      <c r="K12" s="38"/>
      <c r="L12" s="94">
        <v>60</v>
      </c>
      <c r="M12" s="117">
        <v>60</v>
      </c>
      <c r="N12" s="117"/>
      <c r="O12" s="117"/>
      <c r="P12" s="39"/>
      <c r="Q12" s="96">
        <f t="shared" si="0"/>
        <v>455</v>
      </c>
      <c r="R12" s="53">
        <v>30</v>
      </c>
      <c r="S12" s="74"/>
      <c r="T12" s="41">
        <f t="shared" ref="T12:T23" si="1">Q12+R12+S12</f>
        <v>485</v>
      </c>
      <c r="U12" s="41">
        <v>6</v>
      </c>
      <c r="V12" s="41">
        <v>15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</row>
    <row r="13" spans="1:259" s="45" customFormat="1" ht="18.95" customHeight="1" x14ac:dyDescent="0.25">
      <c r="A13" s="140">
        <v>7</v>
      </c>
      <c r="B13" s="34" t="s">
        <v>25</v>
      </c>
      <c r="C13" s="46">
        <v>20</v>
      </c>
      <c r="D13" s="46"/>
      <c r="E13" s="46">
        <v>190</v>
      </c>
      <c r="F13" s="46">
        <v>2</v>
      </c>
      <c r="G13" s="46">
        <v>28</v>
      </c>
      <c r="H13" s="47"/>
      <c r="I13" s="46">
        <v>30</v>
      </c>
      <c r="J13" s="105">
        <v>20</v>
      </c>
      <c r="K13" s="48"/>
      <c r="L13" s="93">
        <v>60</v>
      </c>
      <c r="M13" s="117">
        <v>60</v>
      </c>
      <c r="N13" s="117"/>
      <c r="O13" s="117"/>
      <c r="P13" s="39"/>
      <c r="Q13" s="96">
        <f>SUM(C13:P13)</f>
        <v>410</v>
      </c>
      <c r="R13" s="53">
        <v>35</v>
      </c>
      <c r="S13" s="74"/>
      <c r="T13" s="41">
        <f>Q13+R13+S13</f>
        <v>445</v>
      </c>
      <c r="U13" s="41">
        <v>7</v>
      </c>
      <c r="V13" s="41">
        <v>16</v>
      </c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</row>
    <row r="14" spans="1:259" s="45" customFormat="1" ht="18.75" customHeight="1" x14ac:dyDescent="0.25">
      <c r="A14" s="140">
        <v>8</v>
      </c>
      <c r="B14" s="34" t="s">
        <v>22</v>
      </c>
      <c r="C14" s="46">
        <v>20</v>
      </c>
      <c r="D14" s="72">
        <v>15</v>
      </c>
      <c r="E14" s="72">
        <v>255</v>
      </c>
      <c r="F14" s="68">
        <v>7</v>
      </c>
      <c r="G14" s="68">
        <v>28</v>
      </c>
      <c r="H14" s="47"/>
      <c r="I14" s="46">
        <v>35</v>
      </c>
      <c r="J14" s="105">
        <v>0</v>
      </c>
      <c r="K14" s="48"/>
      <c r="L14" s="93">
        <v>20</v>
      </c>
      <c r="M14" s="117">
        <v>35</v>
      </c>
      <c r="N14" s="117"/>
      <c r="O14" s="117"/>
      <c r="P14" s="39"/>
      <c r="Q14" s="96">
        <f t="shared" si="0"/>
        <v>415</v>
      </c>
      <c r="R14" s="53"/>
      <c r="S14" s="74">
        <v>25</v>
      </c>
      <c r="T14" s="41">
        <f t="shared" si="1"/>
        <v>440</v>
      </c>
      <c r="U14" s="41">
        <v>8</v>
      </c>
      <c r="V14" s="41">
        <v>17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</row>
    <row r="15" spans="1:259" s="45" customFormat="1" ht="37.5" customHeight="1" x14ac:dyDescent="0.25">
      <c r="A15" s="140">
        <v>9</v>
      </c>
      <c r="B15" s="34" t="s">
        <v>23</v>
      </c>
      <c r="C15" s="46">
        <v>20</v>
      </c>
      <c r="D15" s="46"/>
      <c r="E15" s="46">
        <v>160</v>
      </c>
      <c r="F15" s="46">
        <v>2</v>
      </c>
      <c r="G15" s="46">
        <v>8</v>
      </c>
      <c r="H15" s="47"/>
      <c r="I15" s="46">
        <v>45</v>
      </c>
      <c r="J15" s="105">
        <v>10</v>
      </c>
      <c r="K15" s="48"/>
      <c r="L15" s="93">
        <v>80</v>
      </c>
      <c r="M15" s="117">
        <v>60</v>
      </c>
      <c r="N15" s="117"/>
      <c r="O15" s="117"/>
      <c r="P15" s="39"/>
      <c r="Q15" s="96">
        <f t="shared" si="0"/>
        <v>385</v>
      </c>
      <c r="R15" s="53"/>
      <c r="S15" s="74">
        <v>35</v>
      </c>
      <c r="T15" s="41">
        <f>Q15+R15+S15</f>
        <v>420</v>
      </c>
      <c r="U15" s="41">
        <v>9</v>
      </c>
      <c r="V15" s="41">
        <v>18</v>
      </c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</row>
    <row r="16" spans="1:259" s="45" customFormat="1" ht="18.75" customHeight="1" x14ac:dyDescent="0.25">
      <c r="A16" s="140">
        <v>10</v>
      </c>
      <c r="B16" s="34" t="s">
        <v>29</v>
      </c>
      <c r="C16" s="46">
        <v>20</v>
      </c>
      <c r="D16" s="46"/>
      <c r="E16" s="46">
        <v>155</v>
      </c>
      <c r="F16" s="46">
        <v>4</v>
      </c>
      <c r="G16" s="46">
        <v>0</v>
      </c>
      <c r="H16" s="47"/>
      <c r="I16" s="46">
        <v>25</v>
      </c>
      <c r="J16" s="105">
        <v>10</v>
      </c>
      <c r="K16" s="48"/>
      <c r="L16" s="60">
        <v>80</v>
      </c>
      <c r="M16" s="118">
        <v>60</v>
      </c>
      <c r="N16" s="118"/>
      <c r="O16" s="118"/>
      <c r="P16" s="139"/>
      <c r="Q16" s="41">
        <f>SUM(C16:P16)</f>
        <v>354</v>
      </c>
      <c r="R16" s="53"/>
      <c r="S16" s="74">
        <v>35</v>
      </c>
      <c r="T16" s="41">
        <f>Q16+R16+S16</f>
        <v>389</v>
      </c>
      <c r="U16" s="41">
        <v>10</v>
      </c>
      <c r="V16" s="41">
        <v>22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</row>
    <row r="17" spans="1:259" s="45" customFormat="1" ht="18.95" customHeight="1" x14ac:dyDescent="0.25">
      <c r="A17" s="140">
        <v>11</v>
      </c>
      <c r="B17" s="34" t="s">
        <v>24</v>
      </c>
      <c r="C17" s="46">
        <v>20</v>
      </c>
      <c r="D17" s="46"/>
      <c r="E17" s="46">
        <v>130</v>
      </c>
      <c r="F17" s="46">
        <v>5</v>
      </c>
      <c r="G17" s="46">
        <v>14</v>
      </c>
      <c r="H17" s="47"/>
      <c r="I17" s="46">
        <v>15</v>
      </c>
      <c r="J17" s="105">
        <v>10</v>
      </c>
      <c r="K17" s="48"/>
      <c r="L17" s="93">
        <v>40</v>
      </c>
      <c r="M17" s="117">
        <v>60</v>
      </c>
      <c r="N17" s="117"/>
      <c r="O17" s="117"/>
      <c r="P17" s="39"/>
      <c r="Q17" s="96">
        <f t="shared" si="0"/>
        <v>294</v>
      </c>
      <c r="R17" s="53">
        <v>30</v>
      </c>
      <c r="S17" s="74">
        <v>30</v>
      </c>
      <c r="T17" s="41">
        <f>Q17+R17+S17</f>
        <v>354</v>
      </c>
      <c r="U17" s="41">
        <v>11</v>
      </c>
      <c r="V17" s="41">
        <v>26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</row>
    <row r="18" spans="1:259" s="45" customFormat="1" ht="18.95" customHeight="1" x14ac:dyDescent="0.25">
      <c r="A18" s="140">
        <v>12</v>
      </c>
      <c r="B18" s="34" t="s">
        <v>30</v>
      </c>
      <c r="C18" s="46">
        <v>0</v>
      </c>
      <c r="D18" s="46"/>
      <c r="E18" s="46">
        <v>115</v>
      </c>
      <c r="F18" s="46">
        <v>1</v>
      </c>
      <c r="G18" s="46">
        <v>0</v>
      </c>
      <c r="H18" s="47"/>
      <c r="I18" s="46">
        <v>20</v>
      </c>
      <c r="J18" s="105">
        <v>10</v>
      </c>
      <c r="K18" s="48"/>
      <c r="L18" s="60">
        <v>20</v>
      </c>
      <c r="M18" s="119">
        <v>60</v>
      </c>
      <c r="N18" s="119"/>
      <c r="O18" s="119"/>
      <c r="P18" s="40">
        <v>50</v>
      </c>
      <c r="Q18" s="41">
        <f>SUM(C18:P18)</f>
        <v>276</v>
      </c>
      <c r="R18" s="53"/>
      <c r="S18" s="74">
        <v>40</v>
      </c>
      <c r="T18" s="41">
        <f>Q18+R18+S18</f>
        <v>316</v>
      </c>
      <c r="U18" s="41">
        <v>12</v>
      </c>
      <c r="V18" s="41">
        <v>33</v>
      </c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</row>
    <row r="19" spans="1:259" s="45" customFormat="1" ht="18.95" customHeight="1" x14ac:dyDescent="0.25">
      <c r="A19" s="140">
        <v>13</v>
      </c>
      <c r="B19" s="34" t="s">
        <v>31</v>
      </c>
      <c r="C19" s="46">
        <v>20</v>
      </c>
      <c r="D19" s="46"/>
      <c r="E19" s="46">
        <v>115</v>
      </c>
      <c r="F19" s="46">
        <v>2</v>
      </c>
      <c r="G19" s="46">
        <v>4</v>
      </c>
      <c r="H19" s="47"/>
      <c r="I19" s="46">
        <v>0</v>
      </c>
      <c r="J19" s="105">
        <v>10</v>
      </c>
      <c r="K19" s="48"/>
      <c r="L19" s="60">
        <v>60</v>
      </c>
      <c r="M19" s="119">
        <v>35</v>
      </c>
      <c r="N19" s="119"/>
      <c r="O19" s="119"/>
      <c r="P19" s="40"/>
      <c r="Q19" s="41">
        <f t="shared" si="0"/>
        <v>246</v>
      </c>
      <c r="R19" s="53">
        <v>30</v>
      </c>
      <c r="S19" s="74">
        <v>35</v>
      </c>
      <c r="T19" s="41">
        <f>Q19+R19+S19</f>
        <v>311</v>
      </c>
      <c r="U19" s="41">
        <v>13</v>
      </c>
      <c r="V19" s="41">
        <v>34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</row>
    <row r="20" spans="1:259" s="45" customFormat="1" ht="18.95" customHeight="1" x14ac:dyDescent="0.3">
      <c r="A20" s="140">
        <v>14</v>
      </c>
      <c r="B20" s="50" t="s">
        <v>35</v>
      </c>
      <c r="C20" s="51">
        <v>0</v>
      </c>
      <c r="D20" s="51"/>
      <c r="E20" s="51">
        <v>120</v>
      </c>
      <c r="F20" s="51">
        <v>6</v>
      </c>
      <c r="G20" s="51">
        <v>30</v>
      </c>
      <c r="H20" s="52"/>
      <c r="I20" s="51">
        <v>20</v>
      </c>
      <c r="J20" s="107">
        <v>0</v>
      </c>
      <c r="K20" s="52"/>
      <c r="L20" s="74">
        <v>60</v>
      </c>
      <c r="M20" s="42">
        <v>35</v>
      </c>
      <c r="N20" s="120"/>
      <c r="O20" s="120"/>
      <c r="P20" s="52"/>
      <c r="Q20" s="41">
        <f t="shared" si="0"/>
        <v>271</v>
      </c>
      <c r="R20" s="53"/>
      <c r="S20" s="74">
        <v>25</v>
      </c>
      <c r="T20" s="41">
        <f>Q20+R20+S20</f>
        <v>296</v>
      </c>
      <c r="U20" s="41">
        <v>14</v>
      </c>
      <c r="V20" s="41">
        <v>35</v>
      </c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</row>
    <row r="21" spans="1:259" s="45" customFormat="1" ht="18.95" customHeight="1" x14ac:dyDescent="0.25">
      <c r="A21" s="140">
        <v>15</v>
      </c>
      <c r="B21" s="34" t="s">
        <v>33</v>
      </c>
      <c r="C21" s="46">
        <v>0</v>
      </c>
      <c r="D21" s="46"/>
      <c r="E21" s="46">
        <v>80</v>
      </c>
      <c r="F21" s="46">
        <v>1</v>
      </c>
      <c r="G21" s="46">
        <v>0</v>
      </c>
      <c r="H21" s="47"/>
      <c r="I21" s="46">
        <v>15</v>
      </c>
      <c r="J21" s="105">
        <v>10</v>
      </c>
      <c r="K21" s="49"/>
      <c r="L21" s="75">
        <v>0</v>
      </c>
      <c r="M21" s="119">
        <v>35</v>
      </c>
      <c r="N21" s="119"/>
      <c r="O21" s="119"/>
      <c r="P21" s="40">
        <v>50</v>
      </c>
      <c r="Q21" s="41">
        <f>SUM(C21:P21)</f>
        <v>191</v>
      </c>
      <c r="R21" s="53">
        <v>35</v>
      </c>
      <c r="S21" s="74">
        <v>30</v>
      </c>
      <c r="T21" s="41">
        <f>Q21+R21+S21</f>
        <v>256</v>
      </c>
      <c r="U21" s="41">
        <v>15</v>
      </c>
      <c r="V21" s="41">
        <v>40</v>
      </c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</row>
    <row r="22" spans="1:259" s="45" customFormat="1" ht="18.95" customHeight="1" x14ac:dyDescent="0.25">
      <c r="A22" s="140">
        <v>16</v>
      </c>
      <c r="B22" s="34" t="s">
        <v>34</v>
      </c>
      <c r="C22" s="46">
        <v>20</v>
      </c>
      <c r="D22" s="46"/>
      <c r="E22" s="63">
        <v>55</v>
      </c>
      <c r="F22" s="63">
        <v>0</v>
      </c>
      <c r="G22" s="63">
        <v>12</v>
      </c>
      <c r="H22" s="47"/>
      <c r="I22" s="46">
        <v>5</v>
      </c>
      <c r="J22" s="105">
        <v>20</v>
      </c>
      <c r="K22" s="48"/>
      <c r="L22" s="60">
        <v>20</v>
      </c>
      <c r="M22" s="119">
        <v>15</v>
      </c>
      <c r="N22" s="119"/>
      <c r="O22" s="119"/>
      <c r="P22" s="40"/>
      <c r="Q22" s="41">
        <f t="shared" si="0"/>
        <v>147</v>
      </c>
      <c r="R22" s="53">
        <v>30</v>
      </c>
      <c r="S22" s="74">
        <v>35</v>
      </c>
      <c r="T22" s="41">
        <f>Q22+R22+S22</f>
        <v>212</v>
      </c>
      <c r="U22" s="41">
        <v>16</v>
      </c>
      <c r="V22" s="41">
        <v>42</v>
      </c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</row>
    <row r="23" spans="1:259" s="45" customFormat="1" ht="35.1" customHeight="1" x14ac:dyDescent="0.25">
      <c r="A23" s="140">
        <v>17</v>
      </c>
      <c r="B23" s="34" t="s">
        <v>36</v>
      </c>
      <c r="C23" s="46">
        <v>20</v>
      </c>
      <c r="D23" s="46"/>
      <c r="E23" s="46">
        <v>75</v>
      </c>
      <c r="F23" s="46">
        <v>10</v>
      </c>
      <c r="G23" s="46">
        <v>0</v>
      </c>
      <c r="H23" s="47"/>
      <c r="I23" s="46">
        <v>5</v>
      </c>
      <c r="J23" s="105">
        <v>0</v>
      </c>
      <c r="K23" s="48"/>
      <c r="L23" s="60">
        <v>20</v>
      </c>
      <c r="M23" s="119">
        <v>15</v>
      </c>
      <c r="N23" s="119"/>
      <c r="O23" s="119"/>
      <c r="P23" s="40"/>
      <c r="Q23" s="41">
        <f t="shared" si="0"/>
        <v>145</v>
      </c>
      <c r="R23" s="53"/>
      <c r="S23" s="74">
        <v>35</v>
      </c>
      <c r="T23" s="41">
        <f t="shared" si="1"/>
        <v>180</v>
      </c>
      <c r="U23" s="41">
        <v>17</v>
      </c>
      <c r="V23" s="41">
        <v>44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</row>
    <row r="24" spans="1:259" s="133" customFormat="1" ht="39" customHeight="1" x14ac:dyDescent="0.25">
      <c r="A24" s="121"/>
      <c r="B24" s="122" t="s">
        <v>91</v>
      </c>
      <c r="C24" s="123"/>
      <c r="D24" s="124"/>
      <c r="E24" s="125"/>
      <c r="F24" s="125"/>
      <c r="G24" s="125"/>
      <c r="H24" s="126"/>
      <c r="I24" s="123"/>
      <c r="J24" s="123"/>
      <c r="K24" s="127"/>
      <c r="L24" s="128"/>
      <c r="M24" s="129"/>
      <c r="N24" s="129"/>
      <c r="O24" s="129"/>
      <c r="P24" s="129"/>
      <c r="Q24" s="130"/>
      <c r="R24" s="131"/>
      <c r="S24" s="131"/>
      <c r="T24" s="130"/>
      <c r="U24" s="131"/>
      <c r="V24" s="130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  <c r="IW24" s="132"/>
      <c r="IX24" s="132"/>
      <c r="IY24" s="132"/>
    </row>
    <row r="25" spans="1:259" s="21" customFormat="1" ht="18.95" customHeight="1" x14ac:dyDescent="0.25">
      <c r="A25" s="17">
        <v>18</v>
      </c>
      <c r="B25" s="18" t="s">
        <v>76</v>
      </c>
      <c r="C25" s="77">
        <v>20</v>
      </c>
      <c r="D25" s="77"/>
      <c r="E25" s="148">
        <v>560</v>
      </c>
      <c r="F25" s="148">
        <v>15</v>
      </c>
      <c r="G25" s="148">
        <v>98</v>
      </c>
      <c r="H25" s="144"/>
      <c r="I25" s="77">
        <v>45</v>
      </c>
      <c r="J25" s="145">
        <v>10</v>
      </c>
      <c r="K25" s="146"/>
      <c r="L25" s="147">
        <v>60</v>
      </c>
      <c r="M25" s="116">
        <v>60</v>
      </c>
      <c r="N25" s="116"/>
      <c r="O25" s="116"/>
      <c r="P25" s="142"/>
      <c r="Q25" s="95">
        <f t="shared" ref="Q25:Q68" si="2">SUM(C25:P25)</f>
        <v>868</v>
      </c>
      <c r="R25" s="32">
        <v>30</v>
      </c>
      <c r="S25" s="78">
        <v>30</v>
      </c>
      <c r="T25" s="19">
        <f>Q25+R25+S25</f>
        <v>928</v>
      </c>
      <c r="U25" s="19">
        <v>1</v>
      </c>
      <c r="V25" s="19">
        <v>2</v>
      </c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</row>
    <row r="26" spans="1:259" s="21" customFormat="1" ht="18.95" customHeight="1" x14ac:dyDescent="0.25">
      <c r="A26" s="17">
        <v>19</v>
      </c>
      <c r="B26" s="18" t="s">
        <v>79</v>
      </c>
      <c r="C26" s="77">
        <v>20</v>
      </c>
      <c r="D26" s="148"/>
      <c r="E26" s="149">
        <f>285+130</f>
        <v>415</v>
      </c>
      <c r="F26" s="24">
        <v>11</v>
      </c>
      <c r="G26" s="24">
        <v>116</v>
      </c>
      <c r="H26" s="144"/>
      <c r="I26" s="77">
        <v>45</v>
      </c>
      <c r="J26" s="145">
        <v>10</v>
      </c>
      <c r="K26" s="146"/>
      <c r="L26" s="147">
        <v>40</v>
      </c>
      <c r="M26" s="116">
        <v>60</v>
      </c>
      <c r="N26" s="116"/>
      <c r="O26" s="116"/>
      <c r="P26" s="142"/>
      <c r="Q26" s="95">
        <f t="shared" si="2"/>
        <v>717</v>
      </c>
      <c r="R26" s="32">
        <v>35</v>
      </c>
      <c r="S26" s="78">
        <v>50</v>
      </c>
      <c r="T26" s="19">
        <f>Q26+R26+S26</f>
        <v>802</v>
      </c>
      <c r="U26" s="19">
        <v>2</v>
      </c>
      <c r="V26" s="19">
        <v>3</v>
      </c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</row>
    <row r="27" spans="1:259" s="21" customFormat="1" ht="18.95" customHeight="1" x14ac:dyDescent="0.25">
      <c r="A27" s="17">
        <v>20</v>
      </c>
      <c r="B27" s="18" t="s">
        <v>38</v>
      </c>
      <c r="C27" s="22">
        <v>0</v>
      </c>
      <c r="D27" s="24"/>
      <c r="E27" s="24">
        <v>485</v>
      </c>
      <c r="F27" s="24">
        <v>15</v>
      </c>
      <c r="G27" s="24">
        <v>0</v>
      </c>
      <c r="H27" s="23"/>
      <c r="I27" s="24">
        <v>50</v>
      </c>
      <c r="J27" s="104">
        <v>10</v>
      </c>
      <c r="K27" s="25"/>
      <c r="L27" s="92">
        <v>80</v>
      </c>
      <c r="M27" s="116">
        <v>15</v>
      </c>
      <c r="N27" s="116"/>
      <c r="O27" s="116"/>
      <c r="P27" s="142"/>
      <c r="Q27" s="95">
        <f t="shared" si="2"/>
        <v>655</v>
      </c>
      <c r="R27" s="32">
        <v>35</v>
      </c>
      <c r="S27" s="78">
        <v>45</v>
      </c>
      <c r="T27" s="19">
        <f>Q27+R27+S27</f>
        <v>735</v>
      </c>
      <c r="U27" s="19">
        <v>3</v>
      </c>
      <c r="V27" s="19">
        <v>4</v>
      </c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</row>
    <row r="28" spans="1:259" s="55" customFormat="1" ht="18.95" customHeight="1" x14ac:dyDescent="0.25">
      <c r="A28" s="33">
        <v>21</v>
      </c>
      <c r="B28" s="67" t="s">
        <v>61</v>
      </c>
      <c r="C28" s="37">
        <v>20</v>
      </c>
      <c r="D28" s="37"/>
      <c r="E28" s="37">
        <v>335</v>
      </c>
      <c r="F28" s="37">
        <v>12</v>
      </c>
      <c r="G28" s="37">
        <v>32</v>
      </c>
      <c r="H28" s="36"/>
      <c r="I28" s="37">
        <v>45</v>
      </c>
      <c r="J28" s="106">
        <v>10</v>
      </c>
      <c r="K28" s="38"/>
      <c r="L28" s="94">
        <v>20</v>
      </c>
      <c r="M28" s="117">
        <v>60</v>
      </c>
      <c r="N28" s="117"/>
      <c r="O28" s="117"/>
      <c r="P28" s="39">
        <v>100</v>
      </c>
      <c r="Q28" s="96">
        <f>SUM(C28:P28)</f>
        <v>634</v>
      </c>
      <c r="R28" s="53">
        <v>35</v>
      </c>
      <c r="S28" s="74">
        <v>35</v>
      </c>
      <c r="T28" s="41">
        <f>Q28+R28+S28</f>
        <v>704</v>
      </c>
      <c r="U28" s="41">
        <v>4</v>
      </c>
      <c r="V28" s="41">
        <v>5</v>
      </c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  <c r="IW28" s="54"/>
      <c r="IX28" s="54"/>
      <c r="IY28" s="54"/>
    </row>
    <row r="29" spans="1:259" s="55" customFormat="1" ht="18.95" customHeight="1" x14ac:dyDescent="0.25">
      <c r="A29" s="33">
        <v>22</v>
      </c>
      <c r="B29" s="34" t="s">
        <v>51</v>
      </c>
      <c r="C29" s="46">
        <v>20</v>
      </c>
      <c r="D29" s="63"/>
      <c r="E29" s="63">
        <v>375</v>
      </c>
      <c r="F29" s="63">
        <v>13</v>
      </c>
      <c r="G29" s="63">
        <v>22</v>
      </c>
      <c r="H29" s="64"/>
      <c r="I29" s="63">
        <v>40</v>
      </c>
      <c r="J29" s="108">
        <v>10</v>
      </c>
      <c r="K29" s="73"/>
      <c r="L29" s="98">
        <v>80</v>
      </c>
      <c r="M29" s="117">
        <v>60</v>
      </c>
      <c r="N29" s="117"/>
      <c r="O29" s="117"/>
      <c r="P29" s="39"/>
      <c r="Q29" s="96">
        <f t="shared" si="2"/>
        <v>620</v>
      </c>
      <c r="R29" s="53"/>
      <c r="S29" s="74">
        <v>35</v>
      </c>
      <c r="T29" s="41">
        <f t="shared" ref="T29:T68" si="3">Q29+R29+S29</f>
        <v>655</v>
      </c>
      <c r="U29" s="41">
        <v>5</v>
      </c>
      <c r="V29" s="41">
        <v>6</v>
      </c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</row>
    <row r="30" spans="1:259" s="55" customFormat="1" ht="18.95" customHeight="1" x14ac:dyDescent="0.25">
      <c r="A30" s="33">
        <v>23</v>
      </c>
      <c r="B30" s="34" t="s">
        <v>58</v>
      </c>
      <c r="C30" s="63">
        <v>20</v>
      </c>
      <c r="D30" s="63"/>
      <c r="E30" s="63">
        <v>285</v>
      </c>
      <c r="F30" s="63">
        <v>17</v>
      </c>
      <c r="G30" s="63">
        <f>38+16</f>
        <v>54</v>
      </c>
      <c r="H30" s="64"/>
      <c r="I30" s="63">
        <v>45</v>
      </c>
      <c r="J30" s="108">
        <v>10</v>
      </c>
      <c r="K30" s="73"/>
      <c r="L30" s="98">
        <v>40</v>
      </c>
      <c r="M30" s="117">
        <v>60</v>
      </c>
      <c r="N30" s="117"/>
      <c r="O30" s="117"/>
      <c r="P30" s="39"/>
      <c r="Q30" s="96">
        <f t="shared" si="2"/>
        <v>531</v>
      </c>
      <c r="R30" s="42">
        <v>30</v>
      </c>
      <c r="S30" s="79"/>
      <c r="T30" s="41">
        <f t="shared" si="3"/>
        <v>561</v>
      </c>
      <c r="U30" s="41">
        <v>6</v>
      </c>
      <c r="V30" s="41">
        <v>9</v>
      </c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  <c r="IW30" s="54"/>
      <c r="IX30" s="54"/>
      <c r="IY30" s="54"/>
    </row>
    <row r="31" spans="1:259" s="45" customFormat="1" ht="18.95" customHeight="1" x14ac:dyDescent="0.25">
      <c r="A31" s="33">
        <v>24</v>
      </c>
      <c r="B31" s="34" t="s">
        <v>69</v>
      </c>
      <c r="C31" s="35">
        <v>20</v>
      </c>
      <c r="D31" s="37"/>
      <c r="E31" s="37">
        <v>245</v>
      </c>
      <c r="F31" s="37">
        <v>23</v>
      </c>
      <c r="G31" s="37">
        <v>0</v>
      </c>
      <c r="H31" s="36"/>
      <c r="I31" s="37">
        <v>30</v>
      </c>
      <c r="J31" s="106">
        <v>0</v>
      </c>
      <c r="K31" s="38"/>
      <c r="L31" s="94">
        <v>100</v>
      </c>
      <c r="M31" s="117">
        <v>60</v>
      </c>
      <c r="N31" s="117"/>
      <c r="O31" s="117"/>
      <c r="P31" s="39"/>
      <c r="Q31" s="96">
        <f t="shared" si="2"/>
        <v>478</v>
      </c>
      <c r="R31" s="42"/>
      <c r="S31" s="79">
        <v>25</v>
      </c>
      <c r="T31" s="41">
        <f t="shared" ref="T31:T36" si="4">Q31+R31+S31</f>
        <v>503</v>
      </c>
      <c r="U31" s="43">
        <v>7</v>
      </c>
      <c r="V31" s="41">
        <v>11</v>
      </c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</row>
    <row r="32" spans="1:259" s="55" customFormat="1" ht="18.95" customHeight="1" x14ac:dyDescent="0.25">
      <c r="A32" s="33">
        <v>25</v>
      </c>
      <c r="B32" s="34" t="s">
        <v>57</v>
      </c>
      <c r="C32" s="65">
        <v>20</v>
      </c>
      <c r="D32" s="70"/>
      <c r="E32" s="70">
        <v>230</v>
      </c>
      <c r="F32" s="70">
        <v>7</v>
      </c>
      <c r="G32" s="70">
        <f>44+28</f>
        <v>72</v>
      </c>
      <c r="H32" s="69"/>
      <c r="I32" s="66">
        <v>45</v>
      </c>
      <c r="J32" s="109">
        <v>0</v>
      </c>
      <c r="K32" s="71"/>
      <c r="L32" s="99">
        <v>40</v>
      </c>
      <c r="M32" s="117">
        <v>60</v>
      </c>
      <c r="N32" s="117"/>
      <c r="O32" s="117"/>
      <c r="P32" s="39"/>
      <c r="Q32" s="96">
        <f t="shared" si="2"/>
        <v>474</v>
      </c>
      <c r="R32" s="42"/>
      <c r="S32" s="79">
        <v>25</v>
      </c>
      <c r="T32" s="41">
        <f t="shared" si="4"/>
        <v>499</v>
      </c>
      <c r="U32" s="41">
        <v>8</v>
      </c>
      <c r="V32" s="41">
        <v>12</v>
      </c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</row>
    <row r="33" spans="1:259" s="55" customFormat="1" ht="18.95" customHeight="1" x14ac:dyDescent="0.25">
      <c r="A33" s="33">
        <v>26</v>
      </c>
      <c r="B33" s="67" t="s">
        <v>37</v>
      </c>
      <c r="C33" s="37">
        <v>20</v>
      </c>
      <c r="D33" s="37"/>
      <c r="E33" s="37">
        <v>260</v>
      </c>
      <c r="F33" s="37">
        <v>20</v>
      </c>
      <c r="G33" s="76">
        <v>72</v>
      </c>
      <c r="H33" s="36"/>
      <c r="I33" s="37">
        <v>25</v>
      </c>
      <c r="J33" s="106">
        <v>10</v>
      </c>
      <c r="K33" s="38"/>
      <c r="L33" s="94">
        <v>20</v>
      </c>
      <c r="M33" s="117">
        <v>60</v>
      </c>
      <c r="N33" s="117"/>
      <c r="O33" s="117"/>
      <c r="P33" s="39"/>
      <c r="Q33" s="96">
        <f t="shared" si="2"/>
        <v>487</v>
      </c>
      <c r="R33" s="53"/>
      <c r="S33" s="74"/>
      <c r="T33" s="41">
        <f t="shared" si="4"/>
        <v>487</v>
      </c>
      <c r="U33" s="41">
        <v>9</v>
      </c>
      <c r="V33" s="41">
        <v>14</v>
      </c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  <c r="IW33" s="54"/>
      <c r="IX33" s="54"/>
      <c r="IY33" s="54"/>
    </row>
    <row r="34" spans="1:259" s="55" customFormat="1" ht="18.95" customHeight="1" x14ac:dyDescent="0.25">
      <c r="A34" s="33">
        <v>27</v>
      </c>
      <c r="B34" s="67" t="s">
        <v>60</v>
      </c>
      <c r="C34" s="37">
        <v>20</v>
      </c>
      <c r="D34" s="37"/>
      <c r="E34" s="37">
        <v>185</v>
      </c>
      <c r="F34" s="37">
        <v>9</v>
      </c>
      <c r="G34" s="37">
        <v>48</v>
      </c>
      <c r="H34" s="36"/>
      <c r="I34" s="37">
        <v>30</v>
      </c>
      <c r="J34" s="106">
        <v>10</v>
      </c>
      <c r="K34" s="38"/>
      <c r="L34" s="94">
        <v>20</v>
      </c>
      <c r="M34" s="117">
        <v>35</v>
      </c>
      <c r="N34" s="117"/>
      <c r="O34" s="117"/>
      <c r="P34" s="39"/>
      <c r="Q34" s="96">
        <f t="shared" si="2"/>
        <v>357</v>
      </c>
      <c r="R34" s="42">
        <v>30</v>
      </c>
      <c r="S34" s="79">
        <v>30</v>
      </c>
      <c r="T34" s="41">
        <f t="shared" si="4"/>
        <v>417</v>
      </c>
      <c r="U34" s="41">
        <v>10</v>
      </c>
      <c r="V34" s="41">
        <v>19</v>
      </c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</row>
    <row r="35" spans="1:259" s="45" customFormat="1" ht="18.95" customHeight="1" x14ac:dyDescent="0.25">
      <c r="A35" s="33">
        <v>28</v>
      </c>
      <c r="B35" s="34" t="s">
        <v>43</v>
      </c>
      <c r="C35" s="46">
        <v>20</v>
      </c>
      <c r="D35" s="46">
        <v>15</v>
      </c>
      <c r="E35" s="46">
        <v>195</v>
      </c>
      <c r="F35" s="46">
        <v>2</v>
      </c>
      <c r="G35" s="46">
        <v>58</v>
      </c>
      <c r="H35" s="47"/>
      <c r="I35" s="46">
        <v>35</v>
      </c>
      <c r="J35" s="105">
        <v>0</v>
      </c>
      <c r="K35" s="48"/>
      <c r="L35" s="93">
        <v>40</v>
      </c>
      <c r="M35" s="117">
        <v>15</v>
      </c>
      <c r="N35" s="117"/>
      <c r="O35" s="117"/>
      <c r="P35" s="39"/>
      <c r="Q35" s="96">
        <f t="shared" si="2"/>
        <v>380</v>
      </c>
      <c r="R35" s="42"/>
      <c r="S35" s="79">
        <v>25</v>
      </c>
      <c r="T35" s="41">
        <f t="shared" si="4"/>
        <v>405</v>
      </c>
      <c r="U35" s="43">
        <v>11</v>
      </c>
      <c r="V35" s="41">
        <v>20</v>
      </c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</row>
    <row r="36" spans="1:259" s="45" customFormat="1" ht="18.95" customHeight="1" x14ac:dyDescent="0.25">
      <c r="A36" s="33">
        <v>29</v>
      </c>
      <c r="B36" s="34" t="s">
        <v>42</v>
      </c>
      <c r="C36" s="46">
        <v>20</v>
      </c>
      <c r="D36" s="46">
        <v>15</v>
      </c>
      <c r="E36" s="46">
        <v>190</v>
      </c>
      <c r="F36" s="46">
        <v>3</v>
      </c>
      <c r="G36" s="46">
        <v>22</v>
      </c>
      <c r="H36" s="47"/>
      <c r="I36" s="46">
        <v>45</v>
      </c>
      <c r="J36" s="105">
        <v>0</v>
      </c>
      <c r="K36" s="48"/>
      <c r="L36" s="93">
        <v>60</v>
      </c>
      <c r="M36" s="117">
        <v>20</v>
      </c>
      <c r="N36" s="117"/>
      <c r="O36" s="117"/>
      <c r="P36" s="39"/>
      <c r="Q36" s="96">
        <f t="shared" si="2"/>
        <v>375</v>
      </c>
      <c r="R36" s="42"/>
      <c r="S36" s="79">
        <v>30</v>
      </c>
      <c r="T36" s="41">
        <f t="shared" si="4"/>
        <v>405</v>
      </c>
      <c r="U36" s="43">
        <v>12</v>
      </c>
      <c r="V36" s="41">
        <v>21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</row>
    <row r="37" spans="1:259" s="45" customFormat="1" ht="18.95" customHeight="1" x14ac:dyDescent="0.25">
      <c r="A37" s="33">
        <v>30</v>
      </c>
      <c r="B37" s="34" t="s">
        <v>47</v>
      </c>
      <c r="C37" s="35">
        <v>20</v>
      </c>
      <c r="D37" s="37"/>
      <c r="E37" s="37">
        <v>205</v>
      </c>
      <c r="F37" s="37">
        <v>4</v>
      </c>
      <c r="G37" s="37">
        <v>0</v>
      </c>
      <c r="H37" s="36"/>
      <c r="I37" s="37">
        <v>15</v>
      </c>
      <c r="J37" s="106">
        <v>10</v>
      </c>
      <c r="K37" s="38"/>
      <c r="L37" s="94">
        <v>60</v>
      </c>
      <c r="M37" s="117">
        <v>35</v>
      </c>
      <c r="N37" s="117"/>
      <c r="O37" s="117"/>
      <c r="P37" s="39"/>
      <c r="Q37" s="96">
        <f t="shared" si="2"/>
        <v>349</v>
      </c>
      <c r="R37" s="53"/>
      <c r="S37" s="74">
        <v>35</v>
      </c>
      <c r="T37" s="41">
        <f t="shared" si="3"/>
        <v>384</v>
      </c>
      <c r="U37" s="43">
        <v>13</v>
      </c>
      <c r="V37" s="41">
        <v>23</v>
      </c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</row>
    <row r="38" spans="1:259" s="45" customFormat="1" ht="18.95" customHeight="1" x14ac:dyDescent="0.25">
      <c r="A38" s="33">
        <v>31</v>
      </c>
      <c r="B38" s="34" t="s">
        <v>40</v>
      </c>
      <c r="C38" s="46">
        <v>20</v>
      </c>
      <c r="D38" s="46"/>
      <c r="E38" s="46">
        <v>130</v>
      </c>
      <c r="F38" s="46">
        <v>1</v>
      </c>
      <c r="G38" s="46">
        <v>12</v>
      </c>
      <c r="H38" s="47"/>
      <c r="I38" s="46">
        <v>35</v>
      </c>
      <c r="J38" s="105">
        <v>10</v>
      </c>
      <c r="K38" s="48"/>
      <c r="L38" s="93">
        <v>80</v>
      </c>
      <c r="M38" s="117">
        <v>60</v>
      </c>
      <c r="N38" s="117"/>
      <c r="O38" s="117"/>
      <c r="P38" s="39"/>
      <c r="Q38" s="96">
        <f t="shared" si="2"/>
        <v>348</v>
      </c>
      <c r="R38" s="42"/>
      <c r="S38" s="79">
        <v>30</v>
      </c>
      <c r="T38" s="41">
        <f>Q38+R38+S38</f>
        <v>378</v>
      </c>
      <c r="U38" s="43">
        <v>14</v>
      </c>
      <c r="V38" s="41">
        <v>24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</row>
    <row r="39" spans="1:259" s="45" customFormat="1" ht="18.95" customHeight="1" x14ac:dyDescent="0.25">
      <c r="A39" s="33">
        <v>32</v>
      </c>
      <c r="B39" s="34" t="s">
        <v>39</v>
      </c>
      <c r="C39" s="35">
        <v>20</v>
      </c>
      <c r="D39" s="37"/>
      <c r="E39" s="37">
        <v>105</v>
      </c>
      <c r="F39" s="37">
        <v>9</v>
      </c>
      <c r="G39" s="37">
        <v>52</v>
      </c>
      <c r="H39" s="36"/>
      <c r="I39" s="37">
        <v>15</v>
      </c>
      <c r="J39" s="106">
        <v>10</v>
      </c>
      <c r="K39" s="38"/>
      <c r="L39" s="94">
        <v>60</v>
      </c>
      <c r="M39" s="117">
        <v>35</v>
      </c>
      <c r="N39" s="117"/>
      <c r="O39" s="117"/>
      <c r="P39" s="39"/>
      <c r="Q39" s="96">
        <f t="shared" si="2"/>
        <v>306</v>
      </c>
      <c r="R39" s="42">
        <v>40</v>
      </c>
      <c r="S39" s="79">
        <v>25</v>
      </c>
      <c r="T39" s="41">
        <f t="shared" si="3"/>
        <v>371</v>
      </c>
      <c r="U39" s="43">
        <v>15</v>
      </c>
      <c r="V39" s="41">
        <v>25</v>
      </c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</row>
    <row r="40" spans="1:259" s="45" customFormat="1" ht="18.95" customHeight="1" x14ac:dyDescent="0.25">
      <c r="A40" s="33">
        <v>33</v>
      </c>
      <c r="B40" s="34" t="s">
        <v>48</v>
      </c>
      <c r="C40" s="35">
        <v>20</v>
      </c>
      <c r="D40" s="86">
        <v>15</v>
      </c>
      <c r="E40" s="56">
        <v>185</v>
      </c>
      <c r="F40" s="56">
        <v>11</v>
      </c>
      <c r="G40" s="56">
        <v>36</v>
      </c>
      <c r="H40" s="36"/>
      <c r="I40" s="37">
        <v>15</v>
      </c>
      <c r="J40" s="106">
        <v>10</v>
      </c>
      <c r="K40" s="38"/>
      <c r="L40" s="94">
        <v>0</v>
      </c>
      <c r="M40" s="117">
        <v>35</v>
      </c>
      <c r="N40" s="117"/>
      <c r="O40" s="117"/>
      <c r="P40" s="39"/>
      <c r="Q40" s="96">
        <f t="shared" si="2"/>
        <v>327</v>
      </c>
      <c r="R40" s="42"/>
      <c r="S40" s="79">
        <v>25</v>
      </c>
      <c r="T40" s="41">
        <f t="shared" si="3"/>
        <v>352</v>
      </c>
      <c r="U40" s="43">
        <v>16</v>
      </c>
      <c r="V40" s="41">
        <v>27</v>
      </c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</row>
    <row r="41" spans="1:259" s="45" customFormat="1" ht="18.95" customHeight="1" x14ac:dyDescent="0.25">
      <c r="A41" s="33">
        <v>34</v>
      </c>
      <c r="B41" s="34" t="s">
        <v>72</v>
      </c>
      <c r="C41" s="46">
        <v>20</v>
      </c>
      <c r="D41" s="46"/>
      <c r="E41" s="46">
        <v>130</v>
      </c>
      <c r="F41" s="46">
        <v>2</v>
      </c>
      <c r="G41" s="46">
        <v>0</v>
      </c>
      <c r="H41" s="47"/>
      <c r="I41" s="46">
        <v>35</v>
      </c>
      <c r="J41" s="105">
        <v>10</v>
      </c>
      <c r="K41" s="48"/>
      <c r="L41" s="93">
        <v>40</v>
      </c>
      <c r="M41" s="117">
        <v>40</v>
      </c>
      <c r="N41" s="117"/>
      <c r="O41" s="117"/>
      <c r="P41" s="39"/>
      <c r="Q41" s="96">
        <f>SUM(C41:P41)</f>
        <v>277</v>
      </c>
      <c r="R41" s="42">
        <v>30</v>
      </c>
      <c r="S41" s="79">
        <v>30</v>
      </c>
      <c r="T41" s="41">
        <f>Q41+R41+S41</f>
        <v>337</v>
      </c>
      <c r="U41" s="43">
        <v>17</v>
      </c>
      <c r="V41" s="41">
        <v>28</v>
      </c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</row>
    <row r="42" spans="1:259" s="45" customFormat="1" ht="18.95" customHeight="1" x14ac:dyDescent="0.25">
      <c r="A42" s="33">
        <v>35</v>
      </c>
      <c r="B42" s="34" t="s">
        <v>53</v>
      </c>
      <c r="C42" s="46">
        <v>20</v>
      </c>
      <c r="D42" s="46">
        <v>15</v>
      </c>
      <c r="E42" s="46">
        <v>95</v>
      </c>
      <c r="F42" s="46">
        <v>13</v>
      </c>
      <c r="G42" s="46">
        <v>4</v>
      </c>
      <c r="H42" s="47"/>
      <c r="I42" s="46">
        <v>30</v>
      </c>
      <c r="J42" s="105">
        <v>10</v>
      </c>
      <c r="K42" s="48"/>
      <c r="L42" s="93">
        <v>40</v>
      </c>
      <c r="M42" s="117"/>
      <c r="N42" s="117"/>
      <c r="O42" s="117"/>
      <c r="P42" s="39">
        <v>50</v>
      </c>
      <c r="Q42" s="96">
        <f>SUM(C42:P42)</f>
        <v>277</v>
      </c>
      <c r="R42" s="42">
        <v>30</v>
      </c>
      <c r="S42" s="79">
        <v>25</v>
      </c>
      <c r="T42" s="41">
        <f>Q42+R42+S42</f>
        <v>332</v>
      </c>
      <c r="U42" s="43">
        <v>18</v>
      </c>
      <c r="V42" s="41">
        <v>29</v>
      </c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</row>
    <row r="43" spans="1:259" s="45" customFormat="1" ht="18.95" customHeight="1" x14ac:dyDescent="0.25">
      <c r="A43" s="33">
        <v>36</v>
      </c>
      <c r="B43" s="34" t="s">
        <v>78</v>
      </c>
      <c r="C43" s="46">
        <v>20</v>
      </c>
      <c r="D43" s="46"/>
      <c r="E43" s="46">
        <v>155</v>
      </c>
      <c r="F43" s="46">
        <v>7</v>
      </c>
      <c r="G43" s="46">
        <v>0</v>
      </c>
      <c r="H43" s="47"/>
      <c r="I43" s="46">
        <v>30</v>
      </c>
      <c r="J43" s="105">
        <v>10</v>
      </c>
      <c r="K43" s="48"/>
      <c r="L43" s="93">
        <v>40</v>
      </c>
      <c r="M43" s="117">
        <v>35</v>
      </c>
      <c r="N43" s="117"/>
      <c r="O43" s="117"/>
      <c r="P43" s="39"/>
      <c r="Q43" s="96">
        <f t="shared" si="2"/>
        <v>297</v>
      </c>
      <c r="R43" s="42"/>
      <c r="S43" s="79">
        <v>30</v>
      </c>
      <c r="T43" s="41">
        <f t="shared" ref="T43:T47" si="5">Q43+R43+S43</f>
        <v>327</v>
      </c>
      <c r="U43" s="43">
        <v>19</v>
      </c>
      <c r="V43" s="41">
        <v>30</v>
      </c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</row>
    <row r="44" spans="1:259" s="45" customFormat="1" ht="18.95" customHeight="1" x14ac:dyDescent="0.25">
      <c r="A44" s="33">
        <v>37</v>
      </c>
      <c r="B44" s="34" t="s">
        <v>67</v>
      </c>
      <c r="C44" s="46">
        <v>20</v>
      </c>
      <c r="D44" s="46"/>
      <c r="E44" s="46">
        <v>100</v>
      </c>
      <c r="F44" s="46">
        <v>6</v>
      </c>
      <c r="G44" s="46">
        <v>0</v>
      </c>
      <c r="H44" s="47"/>
      <c r="I44" s="46">
        <v>15</v>
      </c>
      <c r="J44" s="105">
        <v>10</v>
      </c>
      <c r="K44" s="48"/>
      <c r="L44" s="93">
        <v>80</v>
      </c>
      <c r="M44" s="117">
        <v>60</v>
      </c>
      <c r="N44" s="117"/>
      <c r="O44" s="117"/>
      <c r="P44" s="39"/>
      <c r="Q44" s="96">
        <f t="shared" si="2"/>
        <v>291</v>
      </c>
      <c r="R44" s="42"/>
      <c r="S44" s="79">
        <v>30</v>
      </c>
      <c r="T44" s="41">
        <f t="shared" si="5"/>
        <v>321</v>
      </c>
      <c r="U44" s="43">
        <v>20</v>
      </c>
      <c r="V44" s="41">
        <v>31</v>
      </c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</row>
    <row r="45" spans="1:259" s="45" customFormat="1" ht="18.95" customHeight="1" x14ac:dyDescent="0.25">
      <c r="A45" s="33">
        <v>38</v>
      </c>
      <c r="B45" s="34" t="s">
        <v>77</v>
      </c>
      <c r="C45" s="46">
        <v>20</v>
      </c>
      <c r="D45" s="58"/>
      <c r="E45" s="58">
        <v>130</v>
      </c>
      <c r="F45" s="58">
        <v>4</v>
      </c>
      <c r="G45" s="58">
        <v>10</v>
      </c>
      <c r="H45" s="57"/>
      <c r="I45" s="58">
        <v>15</v>
      </c>
      <c r="J45" s="110">
        <v>10</v>
      </c>
      <c r="K45" s="59"/>
      <c r="L45" s="100">
        <v>40</v>
      </c>
      <c r="M45" s="117">
        <v>60</v>
      </c>
      <c r="N45" s="117"/>
      <c r="O45" s="117"/>
      <c r="P45" s="39"/>
      <c r="Q45" s="96">
        <f t="shared" si="2"/>
        <v>289</v>
      </c>
      <c r="R45" s="42"/>
      <c r="S45" s="79">
        <v>30</v>
      </c>
      <c r="T45" s="41">
        <f t="shared" si="5"/>
        <v>319</v>
      </c>
      <c r="U45" s="43">
        <v>21</v>
      </c>
      <c r="V45" s="41">
        <v>32</v>
      </c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</row>
    <row r="46" spans="1:259" s="45" customFormat="1" ht="18.95" customHeight="1" x14ac:dyDescent="0.25">
      <c r="A46" s="33">
        <v>39</v>
      </c>
      <c r="B46" s="34" t="s">
        <v>49</v>
      </c>
      <c r="C46" s="46">
        <v>20</v>
      </c>
      <c r="D46" s="46"/>
      <c r="E46" s="46">
        <v>80</v>
      </c>
      <c r="F46" s="46">
        <v>3</v>
      </c>
      <c r="G46" s="46">
        <v>8</v>
      </c>
      <c r="H46" s="47"/>
      <c r="I46" s="46">
        <v>25</v>
      </c>
      <c r="J46" s="105">
        <v>0</v>
      </c>
      <c r="K46" s="48"/>
      <c r="L46" s="93">
        <v>60</v>
      </c>
      <c r="M46" s="117">
        <v>60</v>
      </c>
      <c r="N46" s="117"/>
      <c r="O46" s="117"/>
      <c r="P46" s="39"/>
      <c r="Q46" s="96">
        <f t="shared" si="2"/>
        <v>256</v>
      </c>
      <c r="R46" s="42"/>
      <c r="S46" s="79">
        <v>35</v>
      </c>
      <c r="T46" s="41">
        <f t="shared" si="5"/>
        <v>291</v>
      </c>
      <c r="U46" s="43">
        <v>22</v>
      </c>
      <c r="V46" s="41">
        <v>36</v>
      </c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</row>
    <row r="47" spans="1:259" s="45" customFormat="1" ht="18.95" customHeight="1" x14ac:dyDescent="0.25">
      <c r="A47" s="33">
        <v>40</v>
      </c>
      <c r="B47" s="34" t="s">
        <v>65</v>
      </c>
      <c r="C47" s="46">
        <v>20</v>
      </c>
      <c r="D47" s="46"/>
      <c r="E47" s="46">
        <v>95</v>
      </c>
      <c r="F47" s="46">
        <v>7</v>
      </c>
      <c r="G47" s="46">
        <v>12</v>
      </c>
      <c r="H47" s="47"/>
      <c r="I47" s="46">
        <v>25</v>
      </c>
      <c r="J47" s="105">
        <v>10</v>
      </c>
      <c r="K47" s="48"/>
      <c r="L47" s="93">
        <v>60</v>
      </c>
      <c r="M47" s="117">
        <v>60</v>
      </c>
      <c r="N47" s="117"/>
      <c r="O47" s="117"/>
      <c r="P47" s="39"/>
      <c r="Q47" s="96">
        <f t="shared" si="2"/>
        <v>289</v>
      </c>
      <c r="R47" s="42"/>
      <c r="S47" s="79"/>
      <c r="T47" s="41">
        <f t="shared" si="5"/>
        <v>289</v>
      </c>
      <c r="U47" s="43">
        <v>23</v>
      </c>
      <c r="V47" s="41">
        <v>37</v>
      </c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</row>
    <row r="48" spans="1:259" s="45" customFormat="1" ht="18.95" customHeight="1" x14ac:dyDescent="0.25">
      <c r="A48" s="33">
        <v>41</v>
      </c>
      <c r="B48" s="34" t="s">
        <v>71</v>
      </c>
      <c r="C48" s="46">
        <v>0</v>
      </c>
      <c r="D48" s="46"/>
      <c r="E48" s="46">
        <v>75</v>
      </c>
      <c r="F48" s="46">
        <v>4</v>
      </c>
      <c r="G48" s="46">
        <v>8</v>
      </c>
      <c r="H48" s="47"/>
      <c r="I48" s="46">
        <v>20</v>
      </c>
      <c r="J48" s="105">
        <v>10</v>
      </c>
      <c r="K48" s="48"/>
      <c r="L48" s="93">
        <v>60</v>
      </c>
      <c r="M48" s="117">
        <v>60</v>
      </c>
      <c r="N48" s="117"/>
      <c r="O48" s="117"/>
      <c r="P48" s="39"/>
      <c r="Q48" s="96">
        <f t="shared" si="2"/>
        <v>237</v>
      </c>
      <c r="R48" s="42"/>
      <c r="S48" s="79">
        <v>25</v>
      </c>
      <c r="T48" s="41">
        <f t="shared" ref="T48:T57" si="6">Q48+R48+S48</f>
        <v>262</v>
      </c>
      <c r="U48" s="43">
        <v>24</v>
      </c>
      <c r="V48" s="41">
        <v>38</v>
      </c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</row>
    <row r="49" spans="1:259" s="45" customFormat="1" ht="18.95" customHeight="1" x14ac:dyDescent="0.25">
      <c r="A49" s="33">
        <v>42</v>
      </c>
      <c r="B49" s="34" t="s">
        <v>59</v>
      </c>
      <c r="C49" s="46">
        <v>20</v>
      </c>
      <c r="D49" s="46"/>
      <c r="E49" s="46">
        <v>100</v>
      </c>
      <c r="F49" s="46">
        <v>2</v>
      </c>
      <c r="G49" s="46">
        <v>0</v>
      </c>
      <c r="H49" s="47"/>
      <c r="I49" s="46">
        <v>20</v>
      </c>
      <c r="J49" s="105">
        <v>10</v>
      </c>
      <c r="K49" s="48"/>
      <c r="L49" s="93">
        <v>20</v>
      </c>
      <c r="M49" s="117">
        <v>60</v>
      </c>
      <c r="N49" s="117"/>
      <c r="O49" s="117"/>
      <c r="P49" s="39"/>
      <c r="Q49" s="96">
        <f t="shared" si="2"/>
        <v>232</v>
      </c>
      <c r="R49" s="42"/>
      <c r="S49" s="79">
        <v>30</v>
      </c>
      <c r="T49" s="41">
        <f t="shared" si="6"/>
        <v>262</v>
      </c>
      <c r="U49" s="43">
        <v>25</v>
      </c>
      <c r="V49" s="41">
        <v>39</v>
      </c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</row>
    <row r="50" spans="1:259" s="45" customFormat="1" ht="37.5" x14ac:dyDescent="0.25">
      <c r="A50" s="33">
        <v>43</v>
      </c>
      <c r="B50" s="34" t="s">
        <v>70</v>
      </c>
      <c r="C50" s="46">
        <v>0</v>
      </c>
      <c r="D50" s="46"/>
      <c r="E50" s="46">
        <v>65</v>
      </c>
      <c r="F50" s="46">
        <v>3</v>
      </c>
      <c r="G50" s="46">
        <v>0</v>
      </c>
      <c r="H50" s="47"/>
      <c r="I50" s="46">
        <v>10</v>
      </c>
      <c r="J50" s="105">
        <v>10</v>
      </c>
      <c r="K50" s="48"/>
      <c r="L50" s="93">
        <v>60</v>
      </c>
      <c r="M50" s="117">
        <v>35</v>
      </c>
      <c r="N50" s="117"/>
      <c r="O50" s="117"/>
      <c r="P50" s="39">
        <v>50</v>
      </c>
      <c r="Q50" s="96">
        <f>SUM(C50:P50)</f>
        <v>233</v>
      </c>
      <c r="R50" s="53"/>
      <c r="S50" s="74"/>
      <c r="T50" s="41">
        <f>Q50+R50+S50</f>
        <v>233</v>
      </c>
      <c r="U50" s="41">
        <v>26</v>
      </c>
      <c r="V50" s="41">
        <v>41</v>
      </c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</row>
    <row r="51" spans="1:259" s="45" customFormat="1" ht="18.75" customHeight="1" x14ac:dyDescent="0.25">
      <c r="A51" s="33">
        <v>44</v>
      </c>
      <c r="B51" s="34" t="s">
        <v>63</v>
      </c>
      <c r="C51" s="46">
        <v>0</v>
      </c>
      <c r="D51" s="46"/>
      <c r="E51" s="46">
        <v>110</v>
      </c>
      <c r="F51" s="46">
        <v>4</v>
      </c>
      <c r="G51" s="46">
        <v>0</v>
      </c>
      <c r="H51" s="47"/>
      <c r="I51" s="46">
        <v>15</v>
      </c>
      <c r="J51" s="105">
        <v>10</v>
      </c>
      <c r="K51" s="48"/>
      <c r="L51" s="93">
        <v>0</v>
      </c>
      <c r="M51" s="117">
        <v>15</v>
      </c>
      <c r="N51" s="117"/>
      <c r="O51" s="117"/>
      <c r="P51" s="39"/>
      <c r="Q51" s="96">
        <f t="shared" si="2"/>
        <v>154</v>
      </c>
      <c r="R51" s="42">
        <v>30</v>
      </c>
      <c r="S51" s="79">
        <v>25</v>
      </c>
      <c r="T51" s="41">
        <f t="shared" si="6"/>
        <v>209</v>
      </c>
      <c r="U51" s="43">
        <v>27</v>
      </c>
      <c r="V51" s="41">
        <v>43</v>
      </c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</row>
    <row r="52" spans="1:259" s="45" customFormat="1" ht="18.95" customHeight="1" x14ac:dyDescent="0.25">
      <c r="A52" s="33">
        <v>45</v>
      </c>
      <c r="B52" s="34" t="s">
        <v>54</v>
      </c>
      <c r="C52" s="46">
        <v>20</v>
      </c>
      <c r="D52" s="46"/>
      <c r="E52" s="46">
        <v>40</v>
      </c>
      <c r="F52" s="46">
        <v>1</v>
      </c>
      <c r="G52" s="46">
        <v>0</v>
      </c>
      <c r="H52" s="47"/>
      <c r="I52" s="46">
        <v>35</v>
      </c>
      <c r="J52" s="105">
        <v>10</v>
      </c>
      <c r="K52" s="48"/>
      <c r="L52" s="93">
        <v>0</v>
      </c>
      <c r="M52" s="117">
        <v>35</v>
      </c>
      <c r="N52" s="117"/>
      <c r="O52" s="117"/>
      <c r="P52" s="39"/>
      <c r="Q52" s="96">
        <f t="shared" si="2"/>
        <v>141</v>
      </c>
      <c r="R52" s="42"/>
      <c r="S52" s="79">
        <v>25</v>
      </c>
      <c r="T52" s="41">
        <f t="shared" si="6"/>
        <v>166</v>
      </c>
      <c r="U52" s="43">
        <v>28</v>
      </c>
      <c r="V52" s="41">
        <v>45</v>
      </c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</row>
    <row r="53" spans="1:259" s="45" customFormat="1" ht="18.95" customHeight="1" x14ac:dyDescent="0.25">
      <c r="A53" s="33">
        <v>46</v>
      </c>
      <c r="B53" s="61" t="s">
        <v>56</v>
      </c>
      <c r="C53" s="51">
        <v>20</v>
      </c>
      <c r="D53" s="51"/>
      <c r="E53" s="51">
        <v>20</v>
      </c>
      <c r="F53" s="51">
        <v>1</v>
      </c>
      <c r="G53" s="51">
        <v>0</v>
      </c>
      <c r="H53" s="62"/>
      <c r="I53" s="46">
        <v>5</v>
      </c>
      <c r="J53" s="105">
        <v>0</v>
      </c>
      <c r="K53" s="48"/>
      <c r="L53" s="93">
        <v>20</v>
      </c>
      <c r="M53" s="117">
        <v>35</v>
      </c>
      <c r="N53" s="117"/>
      <c r="O53" s="117"/>
      <c r="P53" s="39"/>
      <c r="Q53" s="96">
        <f t="shared" si="2"/>
        <v>101</v>
      </c>
      <c r="R53" s="42">
        <v>30</v>
      </c>
      <c r="S53" s="79">
        <v>25</v>
      </c>
      <c r="T53" s="41">
        <f t="shared" si="6"/>
        <v>156</v>
      </c>
      <c r="U53" s="43">
        <v>29</v>
      </c>
      <c r="V53" s="41">
        <v>46</v>
      </c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</row>
    <row r="54" spans="1:259" s="45" customFormat="1" ht="18.95" customHeight="1" x14ac:dyDescent="0.25">
      <c r="A54" s="33">
        <v>47</v>
      </c>
      <c r="B54" s="34" t="s">
        <v>44</v>
      </c>
      <c r="C54" s="46">
        <v>20</v>
      </c>
      <c r="D54" s="46"/>
      <c r="E54" s="46">
        <v>25</v>
      </c>
      <c r="F54" s="46">
        <v>1</v>
      </c>
      <c r="G54" s="46">
        <v>0</v>
      </c>
      <c r="H54" s="47"/>
      <c r="I54" s="46">
        <v>15</v>
      </c>
      <c r="J54" s="105">
        <v>10</v>
      </c>
      <c r="K54" s="40"/>
      <c r="L54" s="93">
        <v>20</v>
      </c>
      <c r="M54" s="117">
        <v>35</v>
      </c>
      <c r="N54" s="117"/>
      <c r="O54" s="117"/>
      <c r="P54" s="39"/>
      <c r="Q54" s="96">
        <f t="shared" si="2"/>
        <v>126</v>
      </c>
      <c r="R54" s="42"/>
      <c r="S54" s="79">
        <v>25</v>
      </c>
      <c r="T54" s="41">
        <f t="shared" si="6"/>
        <v>151</v>
      </c>
      <c r="U54" s="43">
        <v>30</v>
      </c>
      <c r="V54" s="41">
        <v>47</v>
      </c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</row>
    <row r="55" spans="1:259" s="45" customFormat="1" ht="18.95" customHeight="1" x14ac:dyDescent="0.25">
      <c r="A55" s="33">
        <v>48</v>
      </c>
      <c r="B55" s="34" t="s">
        <v>73</v>
      </c>
      <c r="C55" s="46">
        <v>20</v>
      </c>
      <c r="D55" s="46"/>
      <c r="E55" s="46">
        <v>90</v>
      </c>
      <c r="F55" s="46">
        <v>7</v>
      </c>
      <c r="G55" s="46">
        <v>10</v>
      </c>
      <c r="H55" s="47"/>
      <c r="I55" s="46">
        <v>10</v>
      </c>
      <c r="J55" s="105">
        <v>0</v>
      </c>
      <c r="K55" s="48"/>
      <c r="L55" s="93">
        <v>0</v>
      </c>
      <c r="M55" s="117"/>
      <c r="N55" s="117"/>
      <c r="O55" s="117"/>
      <c r="P55" s="39"/>
      <c r="Q55" s="96">
        <f t="shared" si="2"/>
        <v>137</v>
      </c>
      <c r="R55" s="42"/>
      <c r="S55" s="79"/>
      <c r="T55" s="41">
        <f t="shared" si="6"/>
        <v>137</v>
      </c>
      <c r="U55" s="43">
        <v>31</v>
      </c>
      <c r="V55" s="41">
        <v>48</v>
      </c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</row>
    <row r="56" spans="1:259" s="45" customFormat="1" ht="18.75" customHeight="1" x14ac:dyDescent="0.25">
      <c r="A56" s="33">
        <v>49</v>
      </c>
      <c r="B56" s="34" t="s">
        <v>75</v>
      </c>
      <c r="C56" s="46">
        <v>20</v>
      </c>
      <c r="D56" s="46"/>
      <c r="E56" s="46">
        <v>50</v>
      </c>
      <c r="F56" s="46">
        <v>9</v>
      </c>
      <c r="G56" s="46">
        <v>2</v>
      </c>
      <c r="H56" s="47"/>
      <c r="I56" s="46">
        <v>30</v>
      </c>
      <c r="J56" s="105">
        <v>10</v>
      </c>
      <c r="K56" s="48"/>
      <c r="L56" s="93">
        <v>0</v>
      </c>
      <c r="M56" s="117">
        <v>15</v>
      </c>
      <c r="N56" s="117"/>
      <c r="O56" s="117"/>
      <c r="P56" s="39"/>
      <c r="Q56" s="96">
        <f t="shared" si="2"/>
        <v>136</v>
      </c>
      <c r="R56" s="42"/>
      <c r="S56" s="79"/>
      <c r="T56" s="41">
        <f t="shared" si="6"/>
        <v>136</v>
      </c>
      <c r="U56" s="43">
        <v>32</v>
      </c>
      <c r="V56" s="41">
        <v>49</v>
      </c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</row>
    <row r="57" spans="1:259" s="45" customFormat="1" ht="18.75" customHeight="1" x14ac:dyDescent="0.25">
      <c r="A57" s="33">
        <v>50</v>
      </c>
      <c r="B57" s="34" t="s">
        <v>68</v>
      </c>
      <c r="C57" s="46">
        <v>20</v>
      </c>
      <c r="D57" s="46">
        <v>15</v>
      </c>
      <c r="E57" s="46">
        <v>40</v>
      </c>
      <c r="F57" s="46">
        <v>1</v>
      </c>
      <c r="G57" s="46">
        <v>10</v>
      </c>
      <c r="H57" s="47"/>
      <c r="I57" s="46">
        <v>0</v>
      </c>
      <c r="J57" s="105">
        <v>0</v>
      </c>
      <c r="K57" s="48"/>
      <c r="L57" s="93">
        <v>0</v>
      </c>
      <c r="M57" s="117">
        <v>15</v>
      </c>
      <c r="N57" s="117"/>
      <c r="O57" s="117"/>
      <c r="P57" s="39"/>
      <c r="Q57" s="96">
        <f t="shared" si="2"/>
        <v>101</v>
      </c>
      <c r="R57" s="42"/>
      <c r="S57" s="79">
        <v>35</v>
      </c>
      <c r="T57" s="41">
        <f t="shared" si="6"/>
        <v>136</v>
      </c>
      <c r="U57" s="43">
        <v>33</v>
      </c>
      <c r="V57" s="41">
        <v>50</v>
      </c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</row>
    <row r="58" spans="1:259" s="45" customFormat="1" ht="18.95" customHeight="1" x14ac:dyDescent="0.25">
      <c r="A58" s="33">
        <v>51</v>
      </c>
      <c r="B58" s="34" t="s">
        <v>45</v>
      </c>
      <c r="C58" s="46">
        <v>20</v>
      </c>
      <c r="D58" s="46"/>
      <c r="E58" s="46">
        <v>60</v>
      </c>
      <c r="F58" s="46">
        <v>4</v>
      </c>
      <c r="G58" s="46">
        <v>0</v>
      </c>
      <c r="H58" s="47"/>
      <c r="I58" s="46">
        <v>25</v>
      </c>
      <c r="J58" s="105">
        <v>10</v>
      </c>
      <c r="K58" s="48"/>
      <c r="L58" s="93">
        <v>0</v>
      </c>
      <c r="M58" s="117">
        <v>15</v>
      </c>
      <c r="N58" s="117"/>
      <c r="O58" s="117"/>
      <c r="P58" s="39"/>
      <c r="Q58" s="96">
        <f t="shared" si="2"/>
        <v>134</v>
      </c>
      <c r="R58" s="42"/>
      <c r="S58" s="79"/>
      <c r="T58" s="41">
        <f t="shared" si="3"/>
        <v>134</v>
      </c>
      <c r="U58" s="43">
        <v>34</v>
      </c>
      <c r="V58" s="41">
        <v>51</v>
      </c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</row>
    <row r="59" spans="1:259" s="45" customFormat="1" ht="18.95" customHeight="1" x14ac:dyDescent="0.25">
      <c r="A59" s="33">
        <v>52</v>
      </c>
      <c r="B59" s="34" t="s">
        <v>74</v>
      </c>
      <c r="C59" s="46">
        <v>0</v>
      </c>
      <c r="D59" s="46"/>
      <c r="E59" s="46">
        <v>95</v>
      </c>
      <c r="F59" s="46">
        <v>3</v>
      </c>
      <c r="G59" s="46">
        <v>2</v>
      </c>
      <c r="H59" s="47"/>
      <c r="I59" s="46">
        <v>10</v>
      </c>
      <c r="J59" s="105">
        <v>0</v>
      </c>
      <c r="K59" s="48"/>
      <c r="L59" s="93">
        <v>20</v>
      </c>
      <c r="M59" s="117">
        <v>0</v>
      </c>
      <c r="N59" s="117"/>
      <c r="O59" s="117"/>
      <c r="P59" s="39"/>
      <c r="Q59" s="96">
        <f t="shared" si="2"/>
        <v>130</v>
      </c>
      <c r="R59" s="42"/>
      <c r="S59" s="79"/>
      <c r="T59" s="41">
        <f>Q59+R59+S59</f>
        <v>130</v>
      </c>
      <c r="U59" s="43">
        <v>35</v>
      </c>
      <c r="V59" s="41">
        <v>52</v>
      </c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</row>
    <row r="60" spans="1:259" s="45" customFormat="1" ht="18.95" customHeight="1" x14ac:dyDescent="0.25">
      <c r="A60" s="33">
        <v>53</v>
      </c>
      <c r="B60" s="34" t="s">
        <v>46</v>
      </c>
      <c r="C60" s="46">
        <v>20</v>
      </c>
      <c r="D60" s="46"/>
      <c r="E60" s="46">
        <v>35</v>
      </c>
      <c r="F60" s="46">
        <v>2</v>
      </c>
      <c r="G60" s="46">
        <v>0</v>
      </c>
      <c r="H60" s="47"/>
      <c r="I60" s="46">
        <v>15</v>
      </c>
      <c r="J60" s="105">
        <v>10</v>
      </c>
      <c r="K60" s="73"/>
      <c r="L60" s="98">
        <v>0</v>
      </c>
      <c r="M60" s="117">
        <v>35</v>
      </c>
      <c r="N60" s="117"/>
      <c r="O60" s="117"/>
      <c r="P60" s="39"/>
      <c r="Q60" s="96">
        <f t="shared" si="2"/>
        <v>117</v>
      </c>
      <c r="R60" s="42"/>
      <c r="S60" s="79"/>
      <c r="T60" s="41">
        <f>Q60+R60+S60</f>
        <v>117</v>
      </c>
      <c r="U60" s="43">
        <v>36</v>
      </c>
      <c r="V60" s="41">
        <v>53</v>
      </c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</row>
    <row r="61" spans="1:259" s="45" customFormat="1" ht="18.95" customHeight="1" x14ac:dyDescent="0.25">
      <c r="A61" s="33">
        <v>54</v>
      </c>
      <c r="B61" s="34" t="s">
        <v>66</v>
      </c>
      <c r="C61" s="46">
        <v>0</v>
      </c>
      <c r="D61" s="46"/>
      <c r="E61" s="46">
        <v>20</v>
      </c>
      <c r="F61" s="46">
        <v>2</v>
      </c>
      <c r="G61" s="46">
        <v>0</v>
      </c>
      <c r="H61" s="47"/>
      <c r="I61" s="46">
        <v>30</v>
      </c>
      <c r="J61" s="105">
        <v>0</v>
      </c>
      <c r="K61" s="48"/>
      <c r="L61" s="93">
        <v>0</v>
      </c>
      <c r="M61" s="117">
        <v>35</v>
      </c>
      <c r="N61" s="117"/>
      <c r="O61" s="117"/>
      <c r="P61" s="39"/>
      <c r="Q61" s="96">
        <f t="shared" si="2"/>
        <v>87</v>
      </c>
      <c r="R61" s="42"/>
      <c r="S61" s="79">
        <v>25</v>
      </c>
      <c r="T61" s="41">
        <f>Q61+R61+S61</f>
        <v>112</v>
      </c>
      <c r="U61" s="43">
        <v>37</v>
      </c>
      <c r="V61" s="41">
        <v>54</v>
      </c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</row>
    <row r="62" spans="1:259" s="45" customFormat="1" ht="18.95" customHeight="1" x14ac:dyDescent="0.25">
      <c r="A62" s="33">
        <v>55</v>
      </c>
      <c r="B62" s="34" t="s">
        <v>55</v>
      </c>
      <c r="C62" s="46">
        <v>0</v>
      </c>
      <c r="D62" s="46"/>
      <c r="E62" s="46">
        <v>30</v>
      </c>
      <c r="F62" s="46">
        <v>2</v>
      </c>
      <c r="G62" s="46">
        <v>0</v>
      </c>
      <c r="H62" s="47"/>
      <c r="I62" s="46">
        <v>10</v>
      </c>
      <c r="J62" s="105">
        <v>10</v>
      </c>
      <c r="K62" s="48"/>
      <c r="L62" s="93">
        <v>20</v>
      </c>
      <c r="M62" s="117">
        <v>35</v>
      </c>
      <c r="N62" s="117"/>
      <c r="O62" s="117"/>
      <c r="P62" s="39"/>
      <c r="Q62" s="96">
        <f t="shared" si="2"/>
        <v>107</v>
      </c>
      <c r="R62" s="53"/>
      <c r="S62" s="74"/>
      <c r="T62" s="41">
        <f>Q62+R62+S62</f>
        <v>107</v>
      </c>
      <c r="U62" s="43">
        <v>38</v>
      </c>
      <c r="V62" s="41">
        <v>55</v>
      </c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</row>
    <row r="63" spans="1:259" s="45" customFormat="1" ht="18.95" customHeight="1" x14ac:dyDescent="0.25">
      <c r="A63" s="33">
        <v>56</v>
      </c>
      <c r="B63" s="34" t="s">
        <v>52</v>
      </c>
      <c r="C63" s="46">
        <v>20</v>
      </c>
      <c r="D63" s="46"/>
      <c r="E63" s="46">
        <v>20</v>
      </c>
      <c r="F63" s="46">
        <v>0</v>
      </c>
      <c r="G63" s="46">
        <v>0</v>
      </c>
      <c r="H63" s="47"/>
      <c r="I63" s="46">
        <v>5</v>
      </c>
      <c r="J63" s="111">
        <v>0</v>
      </c>
      <c r="K63" s="38"/>
      <c r="L63" s="94">
        <v>0</v>
      </c>
      <c r="M63" s="117">
        <v>35</v>
      </c>
      <c r="N63" s="117"/>
      <c r="O63" s="117"/>
      <c r="P63" s="39"/>
      <c r="Q63" s="96">
        <f t="shared" si="2"/>
        <v>80</v>
      </c>
      <c r="R63" s="42"/>
      <c r="S63" s="79"/>
      <c r="T63" s="41">
        <f t="shared" si="3"/>
        <v>80</v>
      </c>
      <c r="U63" s="43">
        <v>39</v>
      </c>
      <c r="V63" s="41">
        <v>56</v>
      </c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</row>
    <row r="64" spans="1:259" s="45" customFormat="1" ht="18.75" x14ac:dyDescent="0.3">
      <c r="A64" s="134">
        <v>57</v>
      </c>
      <c r="B64" s="50" t="s">
        <v>64</v>
      </c>
      <c r="C64" s="51">
        <v>0</v>
      </c>
      <c r="D64" s="41">
        <v>45</v>
      </c>
      <c r="E64" s="51">
        <v>5</v>
      </c>
      <c r="F64" s="51">
        <v>0</v>
      </c>
      <c r="G64" s="51">
        <v>0</v>
      </c>
      <c r="H64" s="52"/>
      <c r="I64" s="51">
        <v>0</v>
      </c>
      <c r="J64" s="107">
        <v>0</v>
      </c>
      <c r="K64" s="52"/>
      <c r="L64" s="135">
        <v>20</v>
      </c>
      <c r="M64" s="136">
        <v>0</v>
      </c>
      <c r="N64" s="137"/>
      <c r="O64" s="137"/>
      <c r="P64" s="138"/>
      <c r="Q64" s="96">
        <f t="shared" si="2"/>
        <v>70</v>
      </c>
      <c r="R64" s="43"/>
      <c r="S64" s="43"/>
      <c r="T64" s="41">
        <f>Q64+R64+S64</f>
        <v>70</v>
      </c>
      <c r="U64" s="43">
        <v>40</v>
      </c>
      <c r="V64" s="41">
        <v>57</v>
      </c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</row>
    <row r="65" spans="1:259" s="45" customFormat="1" ht="18.95" customHeight="1" x14ac:dyDescent="0.25">
      <c r="A65" s="33">
        <v>58</v>
      </c>
      <c r="B65" s="34" t="s">
        <v>50</v>
      </c>
      <c r="C65" s="46">
        <v>20</v>
      </c>
      <c r="D65" s="46"/>
      <c r="E65" s="46">
        <v>0</v>
      </c>
      <c r="F65" s="46">
        <v>0</v>
      </c>
      <c r="G65" s="46">
        <v>0</v>
      </c>
      <c r="H65" s="47"/>
      <c r="I65" s="46">
        <v>5</v>
      </c>
      <c r="J65" s="105">
        <v>10</v>
      </c>
      <c r="K65" s="59"/>
      <c r="L65" s="100">
        <v>0</v>
      </c>
      <c r="M65" s="117">
        <v>15</v>
      </c>
      <c r="N65" s="117"/>
      <c r="O65" s="117"/>
      <c r="P65" s="39"/>
      <c r="Q65" s="96">
        <f t="shared" si="2"/>
        <v>50</v>
      </c>
      <c r="R65" s="42"/>
      <c r="S65" s="79"/>
      <c r="T65" s="41">
        <f t="shared" si="3"/>
        <v>50</v>
      </c>
      <c r="U65" s="43">
        <v>41</v>
      </c>
      <c r="V65" s="41">
        <v>58</v>
      </c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</row>
    <row r="66" spans="1:259" s="45" customFormat="1" ht="18.75" x14ac:dyDescent="0.25">
      <c r="A66" s="33">
        <v>59</v>
      </c>
      <c r="B66" s="34" t="s">
        <v>62</v>
      </c>
      <c r="C66" s="46">
        <v>0</v>
      </c>
      <c r="D66" s="46"/>
      <c r="E66" s="46">
        <v>15</v>
      </c>
      <c r="F66" s="46">
        <v>2</v>
      </c>
      <c r="G66" s="46">
        <v>0</v>
      </c>
      <c r="H66" s="47"/>
      <c r="I66" s="46">
        <v>20</v>
      </c>
      <c r="J66" s="105">
        <v>10</v>
      </c>
      <c r="K66" s="48"/>
      <c r="L66" s="93">
        <v>0</v>
      </c>
      <c r="M66" s="117">
        <v>0</v>
      </c>
      <c r="N66" s="117"/>
      <c r="O66" s="117"/>
      <c r="P66" s="39"/>
      <c r="Q66" s="96">
        <f t="shared" si="2"/>
        <v>47</v>
      </c>
      <c r="R66" s="42"/>
      <c r="S66" s="79"/>
      <c r="T66" s="41">
        <f>Q66+R66+S66</f>
        <v>47</v>
      </c>
      <c r="U66" s="43">
        <v>42</v>
      </c>
      <c r="V66" s="41">
        <v>59</v>
      </c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</row>
    <row r="67" spans="1:259" s="45" customFormat="1" ht="18.95" customHeight="1" x14ac:dyDescent="0.25">
      <c r="A67" s="33">
        <v>60</v>
      </c>
      <c r="B67" s="34" t="s">
        <v>41</v>
      </c>
      <c r="C67" s="46">
        <v>0</v>
      </c>
      <c r="D67" s="46"/>
      <c r="E67" s="46">
        <v>0</v>
      </c>
      <c r="F67" s="46">
        <v>0</v>
      </c>
      <c r="G67" s="46">
        <v>0</v>
      </c>
      <c r="H67" s="47"/>
      <c r="I67" s="46">
        <v>15</v>
      </c>
      <c r="J67" s="105">
        <v>10</v>
      </c>
      <c r="K67" s="48"/>
      <c r="L67" s="93">
        <v>0</v>
      </c>
      <c r="M67" s="117">
        <v>15</v>
      </c>
      <c r="N67" s="117"/>
      <c r="O67" s="117"/>
      <c r="P67" s="39"/>
      <c r="Q67" s="96">
        <f t="shared" si="2"/>
        <v>40</v>
      </c>
      <c r="R67" s="42"/>
      <c r="S67" s="79"/>
      <c r="T67" s="41">
        <f t="shared" si="3"/>
        <v>40</v>
      </c>
      <c r="U67" s="43">
        <v>43</v>
      </c>
      <c r="V67" s="41">
        <v>60</v>
      </c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</row>
    <row r="68" spans="1:259" s="45" customFormat="1" ht="18.75" hidden="1" x14ac:dyDescent="0.3">
      <c r="A68" s="134">
        <v>61</v>
      </c>
      <c r="B68" s="50" t="s">
        <v>80</v>
      </c>
      <c r="C68" s="51">
        <v>0</v>
      </c>
      <c r="D68" s="43"/>
      <c r="E68" s="51">
        <v>0</v>
      </c>
      <c r="F68" s="51">
        <v>0</v>
      </c>
      <c r="G68" s="51">
        <v>0</v>
      </c>
      <c r="H68" s="52"/>
      <c r="I68" s="51">
        <v>0</v>
      </c>
      <c r="J68" s="107">
        <v>0</v>
      </c>
      <c r="K68" s="52"/>
      <c r="L68" s="135">
        <v>0</v>
      </c>
      <c r="M68" s="136">
        <v>0</v>
      </c>
      <c r="N68" s="137"/>
      <c r="O68" s="137"/>
      <c r="P68" s="138"/>
      <c r="Q68" s="96">
        <f t="shared" si="2"/>
        <v>0</v>
      </c>
      <c r="R68" s="43"/>
      <c r="S68" s="43"/>
      <c r="T68" s="41">
        <f t="shared" si="3"/>
        <v>0</v>
      </c>
      <c r="U68" s="43"/>
      <c r="V68" s="41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</row>
    <row r="69" spans="1:259" x14ac:dyDescent="0.25">
      <c r="R69" s="87"/>
      <c r="S69" s="87"/>
    </row>
    <row r="70" spans="1:259" ht="15" customHeight="1" x14ac:dyDescent="0.25">
      <c r="B70" s="28" t="s">
        <v>95</v>
      </c>
      <c r="R70" s="87"/>
      <c r="S70" s="87"/>
    </row>
    <row r="71" spans="1:259" ht="15" customHeight="1" x14ac:dyDescent="0.25">
      <c r="R71" s="87"/>
      <c r="S71" s="87"/>
    </row>
    <row r="72" spans="1:259" ht="15" customHeight="1" x14ac:dyDescent="0.25">
      <c r="R72" s="87"/>
      <c r="S72" s="87"/>
    </row>
    <row r="73" spans="1:259" ht="15" customHeight="1" x14ac:dyDescent="0.25">
      <c r="R73" s="87"/>
      <c r="S73" s="87"/>
    </row>
    <row r="74" spans="1:259" ht="15" customHeight="1" x14ac:dyDescent="0.25">
      <c r="R74" s="87"/>
      <c r="S74" s="87"/>
    </row>
    <row r="75" spans="1:259" ht="15" customHeight="1" x14ac:dyDescent="0.25">
      <c r="R75" s="87"/>
      <c r="S75" s="87"/>
    </row>
    <row r="76" spans="1:259" ht="15" customHeight="1" x14ac:dyDescent="0.25">
      <c r="R76" s="87"/>
      <c r="S76" s="87"/>
    </row>
    <row r="77" spans="1:259" ht="15" customHeight="1" x14ac:dyDescent="0.25">
      <c r="R77" s="87"/>
      <c r="S77" s="87"/>
    </row>
    <row r="78" spans="1:259" ht="15" customHeight="1" x14ac:dyDescent="0.25">
      <c r="R78" s="87"/>
      <c r="S78" s="87"/>
    </row>
    <row r="79" spans="1:259" ht="15" customHeight="1" x14ac:dyDescent="0.25">
      <c r="R79" s="87"/>
      <c r="S79" s="87"/>
    </row>
    <row r="80" spans="1:259" ht="15" customHeight="1" x14ac:dyDescent="0.25">
      <c r="R80" s="87"/>
      <c r="S80" s="87"/>
    </row>
    <row r="81" spans="18:19" ht="15" customHeight="1" x14ac:dyDescent="0.25">
      <c r="R81" s="87"/>
      <c r="S81" s="87"/>
    </row>
    <row r="82" spans="18:19" ht="15" customHeight="1" x14ac:dyDescent="0.25">
      <c r="R82" s="87"/>
      <c r="S82" s="87"/>
    </row>
    <row r="83" spans="18:19" ht="15" customHeight="1" x14ac:dyDescent="0.25">
      <c r="R83" s="87"/>
      <c r="S83" s="87"/>
    </row>
    <row r="84" spans="18:19" ht="15" customHeight="1" x14ac:dyDescent="0.25">
      <c r="R84" s="87"/>
      <c r="S84" s="87"/>
    </row>
    <row r="85" spans="18:19" ht="15" customHeight="1" x14ac:dyDescent="0.25">
      <c r="R85" s="87"/>
      <c r="S85" s="87"/>
    </row>
    <row r="86" spans="18:19" ht="15" customHeight="1" x14ac:dyDescent="0.25">
      <c r="R86" s="87"/>
      <c r="S86" s="87"/>
    </row>
    <row r="87" spans="18:19" ht="15" customHeight="1" x14ac:dyDescent="0.25">
      <c r="R87" s="87"/>
      <c r="S87" s="87"/>
    </row>
    <row r="88" spans="18:19" ht="15" customHeight="1" x14ac:dyDescent="0.25">
      <c r="R88" s="87"/>
      <c r="S88" s="87"/>
    </row>
    <row r="89" spans="18:19" ht="15" customHeight="1" x14ac:dyDescent="0.25">
      <c r="R89" s="87"/>
      <c r="S89" s="87"/>
    </row>
    <row r="90" spans="18:19" ht="15" customHeight="1" x14ac:dyDescent="0.25">
      <c r="R90" s="87"/>
      <c r="S90" s="87"/>
    </row>
    <row r="91" spans="18:19" ht="15" customHeight="1" x14ac:dyDescent="0.25">
      <c r="R91" s="87"/>
      <c r="S91" s="87"/>
    </row>
    <row r="92" spans="18:19" ht="15" customHeight="1" x14ac:dyDescent="0.25">
      <c r="R92" s="87"/>
      <c r="S92" s="87"/>
    </row>
    <row r="93" spans="18:19" ht="15" customHeight="1" x14ac:dyDescent="0.25">
      <c r="R93" s="87"/>
      <c r="S93" s="87"/>
    </row>
    <row r="94" spans="18:19" ht="15" customHeight="1" x14ac:dyDescent="0.25">
      <c r="R94" s="87"/>
      <c r="S94" s="87"/>
    </row>
    <row r="95" spans="18:19" ht="15" customHeight="1" x14ac:dyDescent="0.25">
      <c r="R95" s="87"/>
      <c r="S95" s="87"/>
    </row>
    <row r="96" spans="18:19" ht="15" customHeight="1" x14ac:dyDescent="0.25">
      <c r="R96" s="87"/>
      <c r="S96" s="87"/>
    </row>
    <row r="97" spans="18:19" ht="15" customHeight="1" x14ac:dyDescent="0.25">
      <c r="R97" s="87"/>
      <c r="S97" s="87"/>
    </row>
    <row r="98" spans="18:19" ht="15" customHeight="1" x14ac:dyDescent="0.25">
      <c r="R98" s="87"/>
      <c r="S98" s="87"/>
    </row>
    <row r="99" spans="18:19" ht="15" customHeight="1" x14ac:dyDescent="0.25">
      <c r="R99" s="87"/>
      <c r="S99" s="87"/>
    </row>
    <row r="100" spans="18:19" ht="15" customHeight="1" x14ac:dyDescent="0.25">
      <c r="R100" s="87"/>
      <c r="S100" s="87"/>
    </row>
    <row r="101" spans="18:19" ht="15" customHeight="1" x14ac:dyDescent="0.25">
      <c r="R101" s="87"/>
      <c r="S101" s="87"/>
    </row>
    <row r="102" spans="18:19" ht="15" customHeight="1" x14ac:dyDescent="0.25">
      <c r="R102" s="87"/>
      <c r="S102" s="87"/>
    </row>
    <row r="103" spans="18:19" ht="15" customHeight="1" x14ac:dyDescent="0.25">
      <c r="R103" s="87"/>
      <c r="S103" s="87"/>
    </row>
    <row r="104" spans="18:19" ht="15" customHeight="1" x14ac:dyDescent="0.25">
      <c r="R104" s="87"/>
      <c r="S104" s="87"/>
    </row>
    <row r="105" spans="18:19" ht="15" customHeight="1" x14ac:dyDescent="0.25">
      <c r="R105" s="87"/>
      <c r="S105" s="87"/>
    </row>
    <row r="106" spans="18:19" ht="15" customHeight="1" x14ac:dyDescent="0.25">
      <c r="R106" s="87"/>
      <c r="S106" s="87"/>
    </row>
    <row r="107" spans="18:19" ht="15" customHeight="1" x14ac:dyDescent="0.25">
      <c r="R107" s="87"/>
      <c r="S107" s="87"/>
    </row>
    <row r="108" spans="18:19" ht="15" customHeight="1" x14ac:dyDescent="0.25">
      <c r="R108" s="87"/>
      <c r="S108" s="87"/>
    </row>
    <row r="109" spans="18:19" ht="15" customHeight="1" x14ac:dyDescent="0.25">
      <c r="R109" s="87"/>
      <c r="S109" s="87"/>
    </row>
    <row r="110" spans="18:19" ht="15" customHeight="1" x14ac:dyDescent="0.25">
      <c r="R110" s="87"/>
      <c r="S110" s="87"/>
    </row>
    <row r="111" spans="18:19" ht="15" customHeight="1" x14ac:dyDescent="0.25">
      <c r="R111" s="87"/>
      <c r="S111" s="87"/>
    </row>
    <row r="112" spans="18:19" ht="15" customHeight="1" x14ac:dyDescent="0.25">
      <c r="R112" s="87"/>
      <c r="S112" s="87"/>
    </row>
    <row r="113" spans="18:19" ht="15" customHeight="1" x14ac:dyDescent="0.25">
      <c r="R113" s="87"/>
      <c r="S113" s="87"/>
    </row>
    <row r="114" spans="18:19" ht="15" customHeight="1" x14ac:dyDescent="0.25">
      <c r="R114" s="87"/>
      <c r="S114" s="87"/>
    </row>
    <row r="115" spans="18:19" ht="15" customHeight="1" x14ac:dyDescent="0.25">
      <c r="R115" s="87"/>
      <c r="S115" s="87"/>
    </row>
    <row r="116" spans="18:19" ht="15" customHeight="1" x14ac:dyDescent="0.25">
      <c r="R116" s="87"/>
      <c r="S116" s="87"/>
    </row>
    <row r="117" spans="18:19" ht="15" customHeight="1" x14ac:dyDescent="0.25">
      <c r="R117" s="87"/>
      <c r="S117" s="87"/>
    </row>
    <row r="118" spans="18:19" ht="15" customHeight="1" x14ac:dyDescent="0.25">
      <c r="R118" s="87"/>
      <c r="S118" s="87"/>
    </row>
    <row r="119" spans="18:19" ht="15" customHeight="1" x14ac:dyDescent="0.25">
      <c r="R119" s="87"/>
      <c r="S119" s="87"/>
    </row>
    <row r="120" spans="18:19" ht="15" customHeight="1" x14ac:dyDescent="0.25">
      <c r="R120" s="87"/>
      <c r="S120" s="87"/>
    </row>
    <row r="121" spans="18:19" ht="15" customHeight="1" x14ac:dyDescent="0.25">
      <c r="R121" s="87"/>
      <c r="S121" s="87"/>
    </row>
    <row r="122" spans="18:19" ht="15" customHeight="1" x14ac:dyDescent="0.25">
      <c r="R122" s="87"/>
      <c r="S122" s="87"/>
    </row>
    <row r="123" spans="18:19" ht="15" customHeight="1" x14ac:dyDescent="0.25">
      <c r="R123" s="87"/>
      <c r="S123" s="87"/>
    </row>
    <row r="124" spans="18:19" ht="15" customHeight="1" x14ac:dyDescent="0.25">
      <c r="R124" s="87"/>
      <c r="S124" s="87"/>
    </row>
    <row r="125" spans="18:19" ht="15" customHeight="1" x14ac:dyDescent="0.25">
      <c r="R125" s="87"/>
      <c r="S125" s="87"/>
    </row>
    <row r="126" spans="18:19" ht="15" customHeight="1" x14ac:dyDescent="0.25">
      <c r="R126" s="87"/>
      <c r="S126" s="87"/>
    </row>
    <row r="127" spans="18:19" ht="15" customHeight="1" x14ac:dyDescent="0.25">
      <c r="R127" s="87"/>
      <c r="S127" s="87"/>
    </row>
    <row r="128" spans="18:19" ht="15" customHeight="1" x14ac:dyDescent="0.25">
      <c r="R128" s="87"/>
      <c r="S128" s="87"/>
    </row>
    <row r="129" spans="18:19" ht="15" customHeight="1" x14ac:dyDescent="0.25">
      <c r="R129" s="87"/>
      <c r="S129" s="87"/>
    </row>
    <row r="130" spans="18:19" ht="15" customHeight="1" x14ac:dyDescent="0.25">
      <c r="R130" s="87"/>
      <c r="S130" s="87"/>
    </row>
    <row r="131" spans="18:19" ht="15" customHeight="1" x14ac:dyDescent="0.25">
      <c r="R131" s="87"/>
      <c r="S131" s="87"/>
    </row>
    <row r="132" spans="18:19" ht="15" customHeight="1" x14ac:dyDescent="0.25">
      <c r="R132" s="87"/>
      <c r="S132" s="87"/>
    </row>
    <row r="133" spans="18:19" ht="15" customHeight="1" x14ac:dyDescent="0.25">
      <c r="R133" s="87"/>
      <c r="S133" s="87"/>
    </row>
    <row r="134" spans="18:19" ht="15" customHeight="1" x14ac:dyDescent="0.25">
      <c r="R134" s="87"/>
      <c r="S134" s="87"/>
    </row>
    <row r="135" spans="18:19" ht="15" customHeight="1" x14ac:dyDescent="0.25">
      <c r="R135" s="87"/>
      <c r="S135" s="87"/>
    </row>
    <row r="136" spans="18:19" ht="15" customHeight="1" x14ac:dyDescent="0.25">
      <c r="R136" s="87"/>
      <c r="S136" s="87"/>
    </row>
    <row r="137" spans="18:19" ht="15" customHeight="1" x14ac:dyDescent="0.25">
      <c r="R137" s="87"/>
      <c r="S137" s="87"/>
    </row>
    <row r="138" spans="18:19" ht="15" customHeight="1" x14ac:dyDescent="0.25">
      <c r="R138" s="87"/>
      <c r="S138" s="87"/>
    </row>
    <row r="139" spans="18:19" ht="15" customHeight="1" x14ac:dyDescent="0.25">
      <c r="R139" s="87"/>
      <c r="S139" s="87"/>
    </row>
    <row r="140" spans="18:19" ht="15" customHeight="1" x14ac:dyDescent="0.25">
      <c r="R140" s="87"/>
      <c r="S140" s="87"/>
    </row>
    <row r="141" spans="18:19" ht="15" customHeight="1" x14ac:dyDescent="0.25">
      <c r="R141" s="87"/>
      <c r="S141" s="87"/>
    </row>
    <row r="142" spans="18:19" ht="15" customHeight="1" x14ac:dyDescent="0.25">
      <c r="R142" s="87"/>
      <c r="S142" s="87"/>
    </row>
    <row r="143" spans="18:19" ht="15" customHeight="1" x14ac:dyDescent="0.25">
      <c r="R143" s="87"/>
      <c r="S143" s="87"/>
    </row>
    <row r="144" spans="18:19" ht="15" customHeight="1" x14ac:dyDescent="0.25">
      <c r="R144" s="87"/>
      <c r="S144" s="87"/>
    </row>
    <row r="145" spans="18:19" ht="15" customHeight="1" x14ac:dyDescent="0.25">
      <c r="R145" s="87"/>
      <c r="S145" s="87"/>
    </row>
    <row r="146" spans="18:19" ht="15" customHeight="1" x14ac:dyDescent="0.25">
      <c r="R146" s="87"/>
      <c r="S146" s="87"/>
    </row>
    <row r="147" spans="18:19" ht="15" customHeight="1" x14ac:dyDescent="0.25">
      <c r="R147" s="87"/>
      <c r="S147" s="87"/>
    </row>
    <row r="148" spans="18:19" ht="15" customHeight="1" x14ac:dyDescent="0.25">
      <c r="R148" s="87"/>
      <c r="S148" s="87"/>
    </row>
    <row r="149" spans="18:19" ht="15" customHeight="1" x14ac:dyDescent="0.25">
      <c r="R149" s="87"/>
      <c r="S149" s="87"/>
    </row>
    <row r="150" spans="18:19" ht="15" customHeight="1" x14ac:dyDescent="0.25">
      <c r="R150" s="87"/>
      <c r="S150" s="87"/>
    </row>
    <row r="151" spans="18:19" ht="15" customHeight="1" x14ac:dyDescent="0.25">
      <c r="R151" s="87"/>
      <c r="S151" s="87"/>
    </row>
    <row r="152" spans="18:19" ht="15" customHeight="1" x14ac:dyDescent="0.25">
      <c r="R152" s="87"/>
      <c r="S152" s="87"/>
    </row>
    <row r="153" spans="18:19" ht="15" customHeight="1" x14ac:dyDescent="0.25">
      <c r="R153" s="87"/>
      <c r="S153" s="87"/>
    </row>
    <row r="154" spans="18:19" ht="15" customHeight="1" x14ac:dyDescent="0.25">
      <c r="R154" s="87"/>
      <c r="S154" s="87"/>
    </row>
    <row r="155" spans="18:19" ht="15" customHeight="1" x14ac:dyDescent="0.25">
      <c r="R155" s="87"/>
      <c r="S155" s="87"/>
    </row>
    <row r="156" spans="18:19" ht="15" customHeight="1" x14ac:dyDescent="0.25">
      <c r="R156" s="87"/>
      <c r="S156" s="87"/>
    </row>
    <row r="157" spans="18:19" ht="15" customHeight="1" x14ac:dyDescent="0.25">
      <c r="R157" s="87"/>
      <c r="S157" s="87"/>
    </row>
    <row r="158" spans="18:19" ht="15" customHeight="1" x14ac:dyDescent="0.25">
      <c r="R158" s="87"/>
      <c r="S158" s="87"/>
    </row>
    <row r="159" spans="18:19" ht="15" customHeight="1" x14ac:dyDescent="0.25">
      <c r="R159" s="87"/>
      <c r="S159" s="87"/>
    </row>
    <row r="160" spans="18:19" ht="15" customHeight="1" x14ac:dyDescent="0.25">
      <c r="R160" s="87"/>
      <c r="S160" s="87"/>
    </row>
    <row r="161" spans="18:19" ht="15" customHeight="1" x14ac:dyDescent="0.25">
      <c r="R161" s="87"/>
      <c r="S161" s="87"/>
    </row>
    <row r="162" spans="18:19" ht="15" customHeight="1" x14ac:dyDescent="0.25">
      <c r="R162" s="87"/>
      <c r="S162" s="87"/>
    </row>
    <row r="163" spans="18:19" ht="15" customHeight="1" x14ac:dyDescent="0.25">
      <c r="R163" s="87"/>
      <c r="S163" s="87"/>
    </row>
    <row r="164" spans="18:19" ht="15" customHeight="1" x14ac:dyDescent="0.25">
      <c r="R164" s="87"/>
      <c r="S164" s="87"/>
    </row>
    <row r="165" spans="18:19" ht="15" customHeight="1" x14ac:dyDescent="0.25">
      <c r="R165" s="87"/>
      <c r="S165" s="87"/>
    </row>
    <row r="166" spans="18:19" ht="15" customHeight="1" x14ac:dyDescent="0.25">
      <c r="R166" s="87"/>
      <c r="S166" s="87"/>
    </row>
    <row r="167" spans="18:19" ht="15" customHeight="1" x14ac:dyDescent="0.25">
      <c r="R167" s="87"/>
      <c r="S167" s="87"/>
    </row>
    <row r="168" spans="18:19" ht="15" customHeight="1" x14ac:dyDescent="0.25">
      <c r="R168" s="87"/>
      <c r="S168" s="87"/>
    </row>
    <row r="169" spans="18:19" ht="15" customHeight="1" x14ac:dyDescent="0.25">
      <c r="R169" s="87"/>
      <c r="S169" s="87"/>
    </row>
    <row r="170" spans="18:19" ht="15" customHeight="1" x14ac:dyDescent="0.25">
      <c r="R170" s="87"/>
      <c r="S170" s="87"/>
    </row>
    <row r="171" spans="18:19" ht="15" customHeight="1" x14ac:dyDescent="0.25">
      <c r="R171" s="87"/>
      <c r="S171" s="87"/>
    </row>
    <row r="172" spans="18:19" ht="15" customHeight="1" x14ac:dyDescent="0.25">
      <c r="R172" s="87"/>
      <c r="S172" s="87"/>
    </row>
    <row r="173" spans="18:19" ht="15" customHeight="1" x14ac:dyDescent="0.25">
      <c r="R173" s="87"/>
      <c r="S173" s="87"/>
    </row>
    <row r="174" spans="18:19" ht="15" customHeight="1" x14ac:dyDescent="0.25">
      <c r="R174" s="87"/>
      <c r="S174" s="87"/>
    </row>
    <row r="175" spans="18:19" ht="15" customHeight="1" x14ac:dyDescent="0.25">
      <c r="R175" s="87"/>
      <c r="S175" s="87"/>
    </row>
    <row r="176" spans="18:19" ht="15" customHeight="1" x14ac:dyDescent="0.25">
      <c r="R176" s="87"/>
      <c r="S176" s="87"/>
    </row>
    <row r="177" spans="18:19" ht="15" customHeight="1" x14ac:dyDescent="0.25">
      <c r="R177" s="87"/>
      <c r="S177" s="87"/>
    </row>
    <row r="178" spans="18:19" ht="15" customHeight="1" x14ac:dyDescent="0.25">
      <c r="R178" s="87"/>
      <c r="S178" s="87"/>
    </row>
    <row r="179" spans="18:19" ht="15" customHeight="1" x14ac:dyDescent="0.25">
      <c r="R179" s="87"/>
      <c r="S179" s="87"/>
    </row>
    <row r="180" spans="18:19" ht="15" customHeight="1" x14ac:dyDescent="0.25">
      <c r="R180" s="87"/>
      <c r="S180" s="87"/>
    </row>
    <row r="181" spans="18:19" ht="15" customHeight="1" x14ac:dyDescent="0.25">
      <c r="R181" s="87"/>
      <c r="S181" s="87"/>
    </row>
    <row r="182" spans="18:19" ht="15" customHeight="1" x14ac:dyDescent="0.25">
      <c r="R182" s="87"/>
      <c r="S182" s="87"/>
    </row>
    <row r="183" spans="18:19" ht="15" customHeight="1" x14ac:dyDescent="0.25">
      <c r="R183" s="87"/>
      <c r="S183" s="87"/>
    </row>
    <row r="184" spans="18:19" ht="15" customHeight="1" x14ac:dyDescent="0.25">
      <c r="R184" s="87"/>
      <c r="S184" s="87"/>
    </row>
    <row r="185" spans="18:19" ht="15" customHeight="1" x14ac:dyDescent="0.25">
      <c r="R185" s="87"/>
      <c r="S185" s="87"/>
    </row>
    <row r="186" spans="18:19" ht="15" customHeight="1" x14ac:dyDescent="0.25">
      <c r="R186" s="87"/>
      <c r="S186" s="87"/>
    </row>
    <row r="187" spans="18:19" ht="15" customHeight="1" x14ac:dyDescent="0.25">
      <c r="R187" s="87"/>
      <c r="S187" s="87"/>
    </row>
    <row r="188" spans="18:19" ht="15" customHeight="1" x14ac:dyDescent="0.25">
      <c r="R188" s="87"/>
      <c r="S188" s="87"/>
    </row>
    <row r="189" spans="18:19" ht="15" customHeight="1" x14ac:dyDescent="0.25">
      <c r="R189" s="87"/>
      <c r="S189" s="87"/>
    </row>
    <row r="190" spans="18:19" ht="15" customHeight="1" x14ac:dyDescent="0.25">
      <c r="R190" s="87"/>
      <c r="S190" s="87"/>
    </row>
    <row r="191" spans="18:19" ht="15" customHeight="1" x14ac:dyDescent="0.25">
      <c r="R191" s="87"/>
      <c r="S191" s="87"/>
    </row>
    <row r="192" spans="18:19" ht="15" customHeight="1" x14ac:dyDescent="0.25">
      <c r="R192" s="87"/>
      <c r="S192" s="87"/>
    </row>
    <row r="193" spans="18:19" ht="15" customHeight="1" x14ac:dyDescent="0.25">
      <c r="R193" s="87"/>
      <c r="S193" s="87"/>
    </row>
    <row r="194" spans="18:19" ht="15" customHeight="1" x14ac:dyDescent="0.25">
      <c r="R194" s="87"/>
      <c r="S194" s="87"/>
    </row>
    <row r="195" spans="18:19" ht="15" customHeight="1" x14ac:dyDescent="0.25">
      <c r="R195" s="87"/>
      <c r="S195" s="87"/>
    </row>
    <row r="196" spans="18:19" ht="15" customHeight="1" x14ac:dyDescent="0.25">
      <c r="R196" s="87"/>
      <c r="S196" s="87"/>
    </row>
    <row r="197" spans="18:19" ht="15" customHeight="1" x14ac:dyDescent="0.25">
      <c r="R197" s="87"/>
      <c r="S197" s="87"/>
    </row>
    <row r="198" spans="18:19" ht="15" customHeight="1" x14ac:dyDescent="0.25">
      <c r="R198" s="87"/>
      <c r="S198" s="87"/>
    </row>
    <row r="199" spans="18:19" ht="15" customHeight="1" x14ac:dyDescent="0.25">
      <c r="R199" s="87"/>
      <c r="S199" s="87"/>
    </row>
    <row r="200" spans="18:19" ht="15" customHeight="1" x14ac:dyDescent="0.25">
      <c r="R200" s="87"/>
      <c r="S200" s="87"/>
    </row>
    <row r="201" spans="18:19" ht="15" customHeight="1" x14ac:dyDescent="0.25">
      <c r="R201" s="87"/>
      <c r="S201" s="87"/>
    </row>
    <row r="202" spans="18:19" ht="15" customHeight="1" x14ac:dyDescent="0.25">
      <c r="R202" s="87"/>
      <c r="S202" s="87"/>
    </row>
    <row r="203" spans="18:19" ht="15" customHeight="1" x14ac:dyDescent="0.25">
      <c r="R203" s="87"/>
      <c r="S203" s="87"/>
    </row>
    <row r="204" spans="18:19" ht="15" customHeight="1" x14ac:dyDescent="0.25">
      <c r="R204" s="87"/>
      <c r="S204" s="87"/>
    </row>
    <row r="205" spans="18:19" ht="15" customHeight="1" x14ac:dyDescent="0.25">
      <c r="R205" s="87"/>
      <c r="S205" s="87"/>
    </row>
    <row r="206" spans="18:19" ht="15" customHeight="1" x14ac:dyDescent="0.25">
      <c r="R206" s="87"/>
      <c r="S206" s="87"/>
    </row>
    <row r="207" spans="18:19" ht="15" customHeight="1" x14ac:dyDescent="0.25">
      <c r="R207" s="87"/>
      <c r="S207" s="87"/>
    </row>
    <row r="208" spans="18:19" ht="15" customHeight="1" x14ac:dyDescent="0.25">
      <c r="R208" s="87"/>
      <c r="S208" s="87"/>
    </row>
    <row r="209" spans="18:19" ht="15" customHeight="1" x14ac:dyDescent="0.25">
      <c r="R209" s="87"/>
      <c r="S209" s="87"/>
    </row>
    <row r="210" spans="18:19" ht="15" customHeight="1" x14ac:dyDescent="0.25">
      <c r="R210" s="87"/>
      <c r="S210" s="87"/>
    </row>
    <row r="211" spans="18:19" ht="15" customHeight="1" x14ac:dyDescent="0.25">
      <c r="R211" s="87"/>
      <c r="S211" s="87"/>
    </row>
    <row r="212" spans="18:19" ht="15" customHeight="1" x14ac:dyDescent="0.25">
      <c r="R212" s="87"/>
      <c r="S212" s="87"/>
    </row>
    <row r="213" spans="18:19" ht="15" customHeight="1" x14ac:dyDescent="0.25">
      <c r="R213" s="87"/>
      <c r="S213" s="87"/>
    </row>
    <row r="214" spans="18:19" ht="15" customHeight="1" x14ac:dyDescent="0.25">
      <c r="R214" s="87"/>
      <c r="S214" s="87"/>
    </row>
    <row r="215" spans="18:19" ht="15" customHeight="1" x14ac:dyDescent="0.25">
      <c r="R215" s="87"/>
      <c r="S215" s="87"/>
    </row>
    <row r="216" spans="18:19" ht="15" customHeight="1" x14ac:dyDescent="0.25">
      <c r="R216" s="87"/>
      <c r="S216" s="87"/>
    </row>
    <row r="217" spans="18:19" ht="15" customHeight="1" x14ac:dyDescent="0.25">
      <c r="R217" s="87"/>
      <c r="S217" s="87"/>
    </row>
    <row r="218" spans="18:19" ht="15" customHeight="1" x14ac:dyDescent="0.25">
      <c r="R218" s="87"/>
      <c r="S218" s="87"/>
    </row>
    <row r="219" spans="18:19" ht="15" customHeight="1" x14ac:dyDescent="0.25">
      <c r="R219" s="87"/>
      <c r="S219" s="87"/>
    </row>
    <row r="220" spans="18:19" ht="15" customHeight="1" x14ac:dyDescent="0.25">
      <c r="R220" s="87"/>
      <c r="S220" s="87"/>
    </row>
    <row r="221" spans="18:19" ht="15" customHeight="1" x14ac:dyDescent="0.25">
      <c r="R221" s="87"/>
      <c r="S221" s="87"/>
    </row>
  </sheetData>
  <autoFilter ref="Q1:Q85">
    <filterColumn colId="0">
      <filters blank="1">
        <filter val="101"/>
        <filter val="1065"/>
        <filter val="107"/>
        <filter val="117"/>
        <filter val="126"/>
        <filter val="130"/>
        <filter val="134"/>
        <filter val="136"/>
        <filter val="137"/>
        <filter val="141"/>
        <filter val="145"/>
        <filter val="147"/>
        <filter val="154"/>
        <filter val="191"/>
        <filter val="232"/>
        <filter val="233"/>
        <filter val="237"/>
        <filter val="246"/>
        <filter val="256"/>
        <filter val="271"/>
        <filter val="276"/>
        <filter val="277"/>
        <filter val="289"/>
        <filter val="291"/>
        <filter val="294"/>
        <filter val="297"/>
        <filter val="306"/>
        <filter val="327"/>
        <filter val="348"/>
        <filter val="349"/>
        <filter val="354"/>
        <filter val="357"/>
        <filter val="375"/>
        <filter val="380"/>
        <filter val="385"/>
        <filter val="396"/>
        <filter val="40"/>
        <filter val="410"/>
        <filter val="415"/>
        <filter val="437"/>
        <filter val="455"/>
        <filter val="47"/>
        <filter val="474"/>
        <filter val="478"/>
        <filter val="487"/>
        <filter val="50"/>
        <filter val="531"/>
        <filter val="584"/>
        <filter val="596"/>
        <filter val="620"/>
        <filter val="634"/>
        <filter val="655"/>
        <filter val="70"/>
        <filter val="717"/>
        <filter val="80"/>
        <filter val="868"/>
        <filter val="87"/>
        <filter val="СУММА БАЛЛОВ"/>
      </filters>
    </filterColumn>
  </autoFilter>
  <sortState ref="B25:AA67">
    <sortCondition descending="1" ref="T25"/>
  </sortState>
  <mergeCells count="21">
    <mergeCell ref="L4:L5"/>
    <mergeCell ref="E4:E5"/>
    <mergeCell ref="G4:G5"/>
    <mergeCell ref="K4:K5"/>
    <mergeCell ref="F4:F5"/>
    <mergeCell ref="A1:V1"/>
    <mergeCell ref="N4:N5"/>
    <mergeCell ref="H4:H5"/>
    <mergeCell ref="I4:I5"/>
    <mergeCell ref="A2:A5"/>
    <mergeCell ref="B2:B5"/>
    <mergeCell ref="O4:O5"/>
    <mergeCell ref="P4:P5"/>
    <mergeCell ref="Q4:Q5"/>
    <mergeCell ref="V4:V5"/>
    <mergeCell ref="C3:C4"/>
    <mergeCell ref="D4:D5"/>
    <mergeCell ref="C2:I2"/>
    <mergeCell ref="J2:L2"/>
    <mergeCell ref="M2:P2"/>
    <mergeCell ref="J4:J5"/>
  </mergeCells>
  <pageMargins left="0.70866141732283472" right="0.70866141732283472" top="0.74803149606299213" bottom="0.74803149606299213" header="0.31496062992125984" footer="0.31496062992125984"/>
  <pageSetup scale="45" fitToWidth="0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Григорьев</dc:creator>
  <cp:lastModifiedBy>Прошкина Анастасия Анатольевна</cp:lastModifiedBy>
  <cp:lastPrinted>2020-04-22T04:37:33Z</cp:lastPrinted>
  <dcterms:created xsi:type="dcterms:W3CDTF">2020-02-20T09:38:15Z</dcterms:created>
  <dcterms:modified xsi:type="dcterms:W3CDTF">2020-10-28T05:39:29Z</dcterms:modified>
</cp:coreProperties>
</file>